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85"/>
  </bookViews>
  <sheets>
    <sheet name="원가계산서" sheetId="3" r:id="rId1"/>
    <sheet name="공종별집계표" sheetId="10" r:id="rId2"/>
    <sheet name="공종별내역서" sheetId="9" r:id="rId3"/>
  </sheets>
  <definedNames>
    <definedName name="_xlnm.Print_Area" localSheetId="2">공종별내역서!$A$1:$M$271</definedName>
    <definedName name="_xlnm.Print_Area" localSheetId="1">공종별집계표!$A$1:$M$27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4" i="9" l="1"/>
  <c r="K226" i="9"/>
  <c r="K105" i="9"/>
  <c r="K104" i="9"/>
  <c r="K97" i="9"/>
  <c r="K96" i="9"/>
  <c r="K89" i="9"/>
  <c r="K45" i="9"/>
  <c r="K29" i="9"/>
  <c r="K21" i="9"/>
  <c r="K12" i="9"/>
  <c r="K251" i="9"/>
  <c r="K237" i="9"/>
  <c r="K229" i="9"/>
  <c r="K204" i="9"/>
  <c r="K201" i="9"/>
  <c r="K182" i="9"/>
  <c r="K177" i="9"/>
  <c r="K134" i="9"/>
  <c r="K99" i="9"/>
  <c r="K94" i="9"/>
  <c r="K86" i="9"/>
  <c r="K78" i="9"/>
  <c r="K58" i="9"/>
  <c r="K52" i="9"/>
  <c r="K44" i="9"/>
  <c r="K42" i="9"/>
  <c r="K39" i="9"/>
  <c r="K34" i="9"/>
  <c r="K31" i="9"/>
  <c r="K26" i="9"/>
  <c r="K20" i="9"/>
  <c r="K17" i="9"/>
  <c r="K9" i="9"/>
  <c r="K227" i="9" l="1"/>
  <c r="K5" i="9"/>
  <c r="K36" i="9"/>
  <c r="K40" i="9"/>
  <c r="K48" i="9"/>
  <c r="K225" i="9"/>
  <c r="K135" i="9"/>
  <c r="K81" i="9"/>
  <c r="K53" i="9"/>
  <c r="K10" i="9"/>
  <c r="K18" i="9"/>
  <c r="K27" i="9"/>
  <c r="K46" i="9"/>
  <c r="K60" i="9"/>
  <c r="K85" i="9"/>
  <c r="K133" i="9"/>
  <c r="K136" i="9"/>
  <c r="K184" i="9"/>
  <c r="K189" i="9"/>
  <c r="K205" i="9"/>
  <c r="K250" i="9"/>
  <c r="L12" i="9"/>
  <c r="K32" i="9"/>
  <c r="L89" i="9"/>
  <c r="K249" i="9"/>
  <c r="K7" i="9"/>
  <c r="K37" i="9"/>
  <c r="K210" i="9"/>
  <c r="K206" i="9"/>
  <c r="L21" i="9"/>
  <c r="L74" i="9"/>
  <c r="K207" i="9"/>
  <c r="L45" i="9"/>
  <c r="L60" i="9"/>
  <c r="L85" i="9"/>
  <c r="K203" i="9"/>
  <c r="L205" i="9"/>
  <c r="L226" i="9"/>
  <c r="L250" i="9"/>
  <c r="K95" i="9"/>
  <c r="K153" i="9"/>
  <c r="K202" i="9"/>
  <c r="K230" i="9"/>
  <c r="K30" i="9"/>
  <c r="K8" i="9"/>
  <c r="K65" i="9"/>
  <c r="K231" i="9"/>
  <c r="L7" i="9"/>
  <c r="K77" i="9"/>
  <c r="K79" i="9"/>
  <c r="K93" i="9"/>
  <c r="K88" i="9"/>
  <c r="K154" i="9"/>
  <c r="K41" i="9"/>
  <c r="K43" i="9"/>
  <c r="K62" i="9"/>
  <c r="K73" i="9"/>
  <c r="K82" i="9"/>
  <c r="K87" i="9"/>
  <c r="K103" i="9"/>
  <c r="K186" i="9"/>
  <c r="K19" i="9"/>
  <c r="K35" i="9"/>
  <c r="K90" i="9"/>
  <c r="K228" i="9"/>
  <c r="K83" i="9"/>
  <c r="K91" i="9"/>
  <c r="L26" i="9"/>
  <c r="K106" i="9"/>
  <c r="K178" i="9"/>
  <c r="K61" i="9"/>
  <c r="K72" i="9"/>
  <c r="K180" i="9"/>
  <c r="K183" i="9"/>
  <c r="K185" i="9"/>
  <c r="K212" i="9"/>
  <c r="K235" i="9"/>
  <c r="K70" i="9"/>
  <c r="H271" i="9"/>
  <c r="L251" i="9"/>
  <c r="J271" i="9"/>
  <c r="L249" i="9"/>
  <c r="F271" i="9"/>
  <c r="L237" i="9"/>
  <c r="K236" i="9"/>
  <c r="L236" i="9"/>
  <c r="L235" i="9"/>
  <c r="L234" i="9"/>
  <c r="K233" i="9"/>
  <c r="L233" i="9"/>
  <c r="K232" i="9"/>
  <c r="L232" i="9"/>
  <c r="L231" i="9"/>
  <c r="L230" i="9"/>
  <c r="L229" i="9"/>
  <c r="L228" i="9"/>
  <c r="L227" i="9"/>
  <c r="L225" i="9"/>
  <c r="L210" i="9"/>
  <c r="K209" i="9"/>
  <c r="L209" i="9"/>
  <c r="L208" i="9"/>
  <c r="K208" i="9"/>
  <c r="L207" i="9"/>
  <c r="L206" i="9"/>
  <c r="L204" i="9"/>
  <c r="L203" i="9"/>
  <c r="L202" i="9"/>
  <c r="L201" i="9"/>
  <c r="K187" i="9"/>
  <c r="L187" i="9"/>
  <c r="L186" i="9"/>
  <c r="L185" i="9"/>
  <c r="L184" i="9"/>
  <c r="L183" i="9"/>
  <c r="L182" i="9"/>
  <c r="K181" i="9"/>
  <c r="L181" i="9"/>
  <c r="L180" i="9"/>
  <c r="K179" i="9"/>
  <c r="L179" i="9"/>
  <c r="L178" i="9"/>
  <c r="L177" i="9"/>
  <c r="L154" i="9"/>
  <c r="L153" i="9"/>
  <c r="L136" i="9"/>
  <c r="L135" i="9"/>
  <c r="L134" i="9"/>
  <c r="K132" i="9"/>
  <c r="L132" i="9"/>
  <c r="K130" i="9"/>
  <c r="L130" i="9"/>
  <c r="L104" i="9"/>
  <c r="L103" i="9"/>
  <c r="L99" i="9"/>
  <c r="L97" i="9"/>
  <c r="L96" i="9"/>
  <c r="L95" i="9"/>
  <c r="L94" i="9"/>
  <c r="L93" i="9"/>
  <c r="L92" i="9"/>
  <c r="K92" i="9"/>
  <c r="L91" i="9"/>
  <c r="L90" i="9"/>
  <c r="L88" i="9"/>
  <c r="L87" i="9"/>
  <c r="L86" i="9"/>
  <c r="L84" i="9"/>
  <c r="K84" i="9"/>
  <c r="L83" i="9"/>
  <c r="L82" i="9"/>
  <c r="L81" i="9"/>
  <c r="K80" i="9"/>
  <c r="L80" i="9"/>
  <c r="L79" i="9"/>
  <c r="L78" i="9"/>
  <c r="L77" i="9"/>
  <c r="L73" i="9"/>
  <c r="L72" i="9"/>
  <c r="K71" i="9"/>
  <c r="L71" i="9"/>
  <c r="L70" i="9"/>
  <c r="L69" i="9"/>
  <c r="K69" i="9"/>
  <c r="L65" i="9"/>
  <c r="K64" i="9"/>
  <c r="L64" i="9"/>
  <c r="K63" i="9"/>
  <c r="L63" i="9"/>
  <c r="L62" i="9"/>
  <c r="L61" i="9"/>
  <c r="L58" i="9"/>
  <c r="L48" i="9"/>
  <c r="L46" i="9"/>
  <c r="L44" i="9"/>
  <c r="L43" i="9"/>
  <c r="L42" i="9"/>
  <c r="L41" i="9"/>
  <c r="L40" i="9"/>
  <c r="L39" i="9"/>
  <c r="K38" i="9"/>
  <c r="L38" i="9"/>
  <c r="L37" i="9"/>
  <c r="L36" i="9"/>
  <c r="L35" i="9"/>
  <c r="L34" i="9"/>
  <c r="K33" i="9"/>
  <c r="L33" i="9"/>
  <c r="L32" i="9"/>
  <c r="L31" i="9"/>
  <c r="L30" i="9"/>
  <c r="L29" i="9"/>
  <c r="L28" i="9"/>
  <c r="K28" i="9"/>
  <c r="L27" i="9"/>
  <c r="K25" i="9"/>
  <c r="L25" i="9"/>
  <c r="L20" i="9"/>
  <c r="L19" i="9"/>
  <c r="L17" i="9"/>
  <c r="K16" i="9"/>
  <c r="L16" i="9"/>
  <c r="L15" i="9"/>
  <c r="K15" i="9"/>
  <c r="L10" i="9"/>
  <c r="L9" i="9"/>
  <c r="L8" i="9"/>
  <c r="L5" i="9"/>
  <c r="L53" i="9" l="1"/>
  <c r="L52" i="9"/>
  <c r="L107" i="9"/>
  <c r="K190" i="9"/>
  <c r="L105" i="9"/>
  <c r="L18" i="9"/>
  <c r="L133" i="9"/>
  <c r="K74" i="9"/>
  <c r="K15" i="10"/>
  <c r="L15" i="10"/>
  <c r="L271" i="9"/>
  <c r="K14" i="10"/>
  <c r="L14" i="10"/>
  <c r="L247" i="9"/>
  <c r="L175" i="9"/>
  <c r="L10" i="10"/>
  <c r="K10" i="10"/>
  <c r="L106" i="9" l="1"/>
  <c r="J127" i="9"/>
  <c r="L190" i="9"/>
  <c r="L189" i="9"/>
  <c r="L24" i="9"/>
  <c r="K24" i="9"/>
  <c r="H127" i="9"/>
  <c r="L212" i="9"/>
  <c r="K54" i="9"/>
  <c r="K107" i="9"/>
  <c r="L57" i="9" l="1"/>
  <c r="K57" i="9"/>
  <c r="L101" i="9"/>
  <c r="K101" i="9"/>
  <c r="L137" i="9"/>
  <c r="K137" i="9"/>
  <c r="L211" i="9"/>
  <c r="K211" i="9"/>
  <c r="L50" i="9"/>
  <c r="K50" i="9"/>
  <c r="K188" i="9"/>
  <c r="L100" i="9"/>
  <c r="K100" i="9"/>
  <c r="L49" i="9"/>
  <c r="K49" i="9"/>
  <c r="L76" i="9"/>
  <c r="K76" i="9"/>
  <c r="L23" i="9"/>
  <c r="K23" i="9"/>
  <c r="L75" i="9"/>
  <c r="K75" i="9"/>
  <c r="L22" i="9"/>
  <c r="K22" i="9"/>
  <c r="L131" i="9"/>
  <c r="K131" i="9"/>
  <c r="L68" i="9"/>
  <c r="K68" i="9"/>
  <c r="K14" i="9"/>
  <c r="L14" i="9"/>
  <c r="L13" i="9"/>
  <c r="K13" i="9"/>
  <c r="K129" i="9"/>
  <c r="L67" i="9"/>
  <c r="K67" i="9"/>
  <c r="L11" i="9"/>
  <c r="K11" i="9"/>
  <c r="L66" i="9"/>
  <c r="K66" i="9"/>
  <c r="L6" i="9"/>
  <c r="K6" i="9"/>
  <c r="L59" i="9"/>
  <c r="K59" i="9"/>
  <c r="K213" i="9"/>
  <c r="L54" i="9"/>
  <c r="J27" i="10"/>
  <c r="H27" i="10" l="1"/>
  <c r="L51" i="9"/>
  <c r="K51" i="9"/>
  <c r="L102" i="9"/>
  <c r="K102" i="9"/>
  <c r="L188" i="9"/>
  <c r="L199" i="9" s="1"/>
  <c r="L129" i="9"/>
  <c r="L151" i="9" s="1"/>
  <c r="L213" i="9"/>
  <c r="L223" i="9" s="1"/>
  <c r="L12" i="10" l="1"/>
  <c r="K12" i="10"/>
  <c r="L9" i="10"/>
  <c r="K9" i="10"/>
  <c r="K13" i="10"/>
  <c r="L13" i="10" l="1"/>
  <c r="K11" i="10" l="1"/>
  <c r="L11" i="10"/>
  <c r="K98" i="9" l="1"/>
  <c r="K47" i="9"/>
  <c r="L47" i="9" l="1"/>
  <c r="L55" i="9" s="1"/>
  <c r="L98" i="9"/>
  <c r="L127" i="9" s="1"/>
  <c r="F127" i="9"/>
  <c r="L8" i="10" l="1"/>
  <c r="K8" i="10"/>
  <c r="K7" i="10"/>
  <c r="L7" i="10" l="1"/>
  <c r="K6" i="10" l="1"/>
  <c r="L6" i="10" l="1"/>
  <c r="K5" i="10" l="1"/>
  <c r="L5" i="10" l="1"/>
  <c r="L27" i="10" s="1"/>
  <c r="F27" i="10"/>
</calcChain>
</file>

<file path=xl/sharedStrings.xml><?xml version="1.0" encoding="utf-8"?>
<sst xmlns="http://schemas.openxmlformats.org/spreadsheetml/2006/main" count="2492" uniqueCount="567">
  <si>
    <t>공 종 별 집 계 표</t>
  </si>
  <si>
    <t>[ 홍성의료원 스프링클러설치공사 설계용역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</si>
  <si>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</si>
  <si>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</si>
  <si>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</si>
  <si>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</si>
  <si>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</si>
  <si>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</si>
  <si>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</si>
  <si>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</si>
  <si>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</si>
  <si>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</si>
  <si>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</si>
  <si>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</si>
  <si>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</si>
  <si>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</si>
  <si>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</si>
  <si>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</si>
  <si>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</si>
  <si>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</si>
  <si>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</si>
  <si>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</si>
  <si>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</si>
  <si>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</si>
  <si>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</si>
  <si>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</si>
  <si>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</si>
  <si>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</si>
  <si>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</si>
  <si>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</si>
  <si>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</si>
  <si>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</si>
  <si>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</si>
  <si>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</si>
  <si>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</si>
  <si>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</si>
  <si>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</si>
  <si>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</si>
  <si>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</si>
  <si>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</si>
  <si>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</si>
  <si>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</si>
  <si>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</si>
  <si>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</si>
  <si>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</si>
  <si>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</si>
  <si>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</si>
  <si>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</si>
  <si>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</si>
  <si>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</si>
  <si>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</si>
  <si>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 스프링클러설치공사 설계용역</t>
  </si>
  <si>
    <t/>
  </si>
  <si>
    <t>01</t>
  </si>
  <si>
    <t>0101  소방(기계)설비 공사</t>
  </si>
  <si>
    <t>0101</t>
  </si>
  <si>
    <t>010101  간이스프링클러설비 설치공사</t>
  </si>
  <si>
    <t>010101</t>
  </si>
  <si>
    <t>캐비닛형 간이스프링클러</t>
  </si>
  <si>
    <t>제어반 내장형, 1.0TON이상</t>
  </si>
  <si>
    <t>대</t>
  </si>
  <si>
    <t>5757A12F18DEE127D1666EBB304FDEC5EECA46</t>
  </si>
  <si>
    <t>F</t>
  </si>
  <si>
    <t>T</t>
  </si>
  <si>
    <t>0101015757A12F18DEE127D1666EBB304FDEC5EECA46</t>
  </si>
  <si>
    <t>스프링쿨러헤드</t>
  </si>
  <si>
    <t>하향식,(조기반응형)68C</t>
  </si>
  <si>
    <t>개</t>
  </si>
  <si>
    <t>5625312718E426FA31869F067BCC53</t>
  </si>
  <si>
    <t>0101015625312718E426FA31869F067BCC53</t>
  </si>
  <si>
    <t>소방용헤드</t>
  </si>
  <si>
    <t>(폐쇄상향)72°C</t>
  </si>
  <si>
    <t>5625312718E4265BE144BB3FFF4632</t>
  </si>
  <si>
    <t>0101015625312718E4265BE144BB3FFF4632</t>
  </si>
  <si>
    <t>연결살수헤드설치(개방형)</t>
  </si>
  <si>
    <t>D15</t>
  </si>
  <si>
    <t>5625312718E414169148030F9046D2</t>
  </si>
  <si>
    <t>0101015625312718E414169148030F9046D2</t>
  </si>
  <si>
    <t>SP 조인트(나관보온)</t>
  </si>
  <si>
    <t>25A, 1,500mm</t>
  </si>
  <si>
    <t>5757A12F18DEE127D1666EBB304FDEC5EECA45</t>
  </si>
  <si>
    <t>0101015757A12F18DEE127D1666EBB304FDEC5EECA45</t>
  </si>
  <si>
    <t>수격방지기(W.H.C)</t>
  </si>
  <si>
    <t>D32</t>
  </si>
  <si>
    <t>5625E12618B9FDE5F15109C0EDBBE0</t>
  </si>
  <si>
    <t>0101015625E12618B9FDE5F15109C0EDBBE0</t>
  </si>
  <si>
    <t>소화앵글밸브</t>
  </si>
  <si>
    <t>D40</t>
  </si>
  <si>
    <t>562531271845EC8D4175FCFE0FEF87</t>
  </si>
  <si>
    <t>010101562531271845EC8D4175FCFE0FEF87</t>
  </si>
  <si>
    <t>스모렌스키체크밸브(10kg, KSTYPE)</t>
  </si>
  <si>
    <t>5625E126180F142C31D27B7C97C7F1</t>
  </si>
  <si>
    <t>0101015625E126180F142C31D27B7C97C7F1</t>
  </si>
  <si>
    <t>볼밸브설치(황동, 10kg)</t>
  </si>
  <si>
    <t>5625E126180F7D1561507A19D6B775</t>
  </si>
  <si>
    <t>0101015625E126180F7D1561507A19D6B775</t>
  </si>
  <si>
    <t>5625E126180F7D42A133F5A0673F7B</t>
  </si>
  <si>
    <t>0101015625E126180F7D42A133F5A0673F7B</t>
  </si>
  <si>
    <t>소방용밸브</t>
  </si>
  <si>
    <t>소방용밸브, 자동배수밸브, D20</t>
  </si>
  <si>
    <t>51B2F12E183CC0A89182A1783C9A8F93AF3AB3</t>
  </si>
  <si>
    <t>01010151B2F12E183CC0A89182A1783C9A8F93AF3AB3</t>
  </si>
  <si>
    <t>배관용탄소강관</t>
  </si>
  <si>
    <t>배관용탄소강관, SPP(백관), ∮15mm, 반제품</t>
  </si>
  <si>
    <t>M</t>
  </si>
  <si>
    <t>51B2912518BE45DDD1C386FE28C6B8A08515C0</t>
  </si>
  <si>
    <t>01010151B2912518BE45DDD1C386FE28C6B8A08515C0</t>
  </si>
  <si>
    <t>배관용탄소강관, SPP(백관), ∮20mm, 반제품</t>
  </si>
  <si>
    <t>51B2912518BE45DDD1C386FE28C6B8A08515C1</t>
  </si>
  <si>
    <t>01010151B2912518BE45DDD1C386FE28C6B8A08515C1</t>
  </si>
  <si>
    <t>잡재료비</t>
  </si>
  <si>
    <t>주재료비의 3%</t>
  </si>
  <si>
    <t>식</t>
  </si>
  <si>
    <t>57F6C12918B2046231E6E6534A73001</t>
  </si>
  <si>
    <t>01010157F6C12918B2046231E6E6534A73001</t>
  </si>
  <si>
    <t>CPVC 파이프</t>
  </si>
  <si>
    <t>D25</t>
  </si>
  <si>
    <t>5757A12F18DEE127D1666EBB304FDEC5EECA44</t>
  </si>
  <si>
    <t>0101015757A12F18DEE127D1666EBB304FDEC5EECA44</t>
  </si>
  <si>
    <t>5757A12F18DEE127D1666EBB304FDEC5EECA43</t>
  </si>
  <si>
    <t>0101015757A12F18DEE127D1666EBB304FDEC5EECA43</t>
  </si>
  <si>
    <t>5757A12F18DEE127D1666EBB304FDEC5EECA42</t>
  </si>
  <si>
    <t>0101015757A12F18DEE127D1666EBB304FDEC5EECA42</t>
  </si>
  <si>
    <t>관보온(아티론. 슈퍼매직303)</t>
  </si>
  <si>
    <t>25t*D25</t>
  </si>
  <si>
    <t>5625C121182C4AF1D1BAD0EA01C344</t>
  </si>
  <si>
    <t>0101015625C121182C4AF1D1BAD0EA01C344</t>
  </si>
  <si>
    <t>25t*D32</t>
  </si>
  <si>
    <t>5625C121182C4A8EC1FD5C0FD5AD47</t>
  </si>
  <si>
    <t>0101015625C121182C4A8EC1FD5C0FD5AD47</t>
  </si>
  <si>
    <t>25t*D40</t>
  </si>
  <si>
    <t>5625C121182C4A9F519CE9BFEC8914</t>
  </si>
  <si>
    <t>0101015625C121182C4A9F519CE9BFEC8914</t>
  </si>
  <si>
    <t>나사식강관제관이음쇠</t>
  </si>
  <si>
    <t>나사식강관제관이음쇠, ∮15mm, 백엘보, 나사</t>
  </si>
  <si>
    <t>51B2912518BE45DDF1F83AABC58470E6E4B49C</t>
  </si>
  <si>
    <t>01010151B2912518BE45DDF1F83AABC58470E6E4B49C</t>
  </si>
  <si>
    <t>CPVC 엘보</t>
  </si>
  <si>
    <t>5757A12F18DEE127D1666EBB304FDEC5EECA41</t>
  </si>
  <si>
    <t>0101015757A12F18DEE127D1666EBB304FDEC5EECA41</t>
  </si>
  <si>
    <t>5757A12F18DEE127D1666EBB304FDEC5EECA40</t>
  </si>
  <si>
    <t>0101015757A12F18DEE127D1666EBB304FDEC5EECA40</t>
  </si>
  <si>
    <t>5757A12F18DEE127D1666EBB304FDEC5EECA4F</t>
  </si>
  <si>
    <t>0101015757A12F18DEE127D1666EBB304FDEC5EECA4F</t>
  </si>
  <si>
    <t>CPVC 티</t>
  </si>
  <si>
    <t>5757A12F18DEE127D1666EBB304FDEC5EECA4E</t>
  </si>
  <si>
    <t>0101015757A12F18DEE127D1666EBB304FDEC5EECA4E</t>
  </si>
  <si>
    <t>5757A12F18DEE127D1666EBB304FDEC5EECB6D</t>
  </si>
  <si>
    <t>0101015757A12F18DEE127D1666EBB304FDEC5EECB6D</t>
  </si>
  <si>
    <t>나사식강관제관이음쇠, ∮50mm, 백티, 나사</t>
  </si>
  <si>
    <t>51B2912518BE45DDF1F83AABC58470E6E4BA24</t>
  </si>
  <si>
    <t>01010151B2912518BE45DDF1F83AABC58470E6E4BA24</t>
  </si>
  <si>
    <t>CPVC 레듀셔</t>
  </si>
  <si>
    <t>5757A12F18DEE127D1666EBB304FDEC5EECB6C</t>
  </si>
  <si>
    <t>0101015757A12F18DEE127D1666EBB304FDEC5EECB6C</t>
  </si>
  <si>
    <t>5757A12F18DEE127D1666EBB304FDEC5EECB6F</t>
  </si>
  <si>
    <t>0101015757A12F18DEE127D1666EBB304FDEC5EECB6F</t>
  </si>
  <si>
    <t>5757A12F18DEE127D1666EBB304FDEC5EECB6E</t>
  </si>
  <si>
    <t>0101015757A12F18DEE127D1666EBB304FDEC5EECB6E</t>
  </si>
  <si>
    <t>D50</t>
  </si>
  <si>
    <t>5757A12F18DEE127D1666EBB304FDEC5EECB69</t>
  </si>
  <si>
    <t>0101015757A12F18DEE127D1666EBB304FDEC5EECB69</t>
  </si>
  <si>
    <t>CPVC 소켓</t>
  </si>
  <si>
    <t>5757A12F18DEE127D1666EBB304FDEC5EECB68</t>
  </si>
  <si>
    <t>0101015757A12F18DEE127D1666EBB304FDEC5EECB68</t>
  </si>
  <si>
    <t>5757A12F18DEE127D1666EBB304FDEC5EECB6B</t>
  </si>
  <si>
    <t>0101015757A12F18DEE127D1666EBB304FDEC5EECB6B</t>
  </si>
  <si>
    <t>CPVC 캡</t>
  </si>
  <si>
    <t>5757A12F18DEE127D1666EBB304FDEC5EECB6A</t>
  </si>
  <si>
    <t>0101015757A12F18DEE127D1666EBB304FDEC5EECB6A</t>
  </si>
  <si>
    <t>CPVC 인서트 M 발브소켓</t>
  </si>
  <si>
    <t>5757A12F18DEE127D1666EBB304FDEC5EECB65</t>
  </si>
  <si>
    <t>0101015757A12F18DEE127D1666EBB304FDEC5EECB65</t>
  </si>
  <si>
    <t>나사식강관제관이음쇠, ∮15mm, 백니플, 나사</t>
  </si>
  <si>
    <t>51B2912518BE45DDF1F83AABC58470E6EBE1BF</t>
  </si>
  <si>
    <t>01010151B2912518BE45DDF1F83AABC58470E6EBE1BF</t>
  </si>
  <si>
    <t>일반행거(달대볼트)</t>
  </si>
  <si>
    <t>개소</t>
  </si>
  <si>
    <t>5625012C186233A131D63DF2A71D39</t>
  </si>
  <si>
    <t>0101015625012C186233A131D63DF2A71D39</t>
  </si>
  <si>
    <t>5625012C186233A131D63DF57C8244</t>
  </si>
  <si>
    <t>0101015625012C186233A131D63DF57C8244</t>
  </si>
  <si>
    <t>5625012C186233A131D63DF455F81A</t>
  </si>
  <si>
    <t>0101015625012C186233A131D63DF455F81A</t>
  </si>
  <si>
    <t>소방용시험밸브함</t>
  </si>
  <si>
    <t>소방용시험밸브함, 스틸(1.6t), 300*500*180</t>
  </si>
  <si>
    <t>51B2912518BE45EE51D53C9FA47A64D155DBB5</t>
  </si>
  <si>
    <t>01010151B2912518BE45EE51D53C9FA47A64D155DBB5</t>
  </si>
  <si>
    <t>앙카플레이트 설치</t>
  </si>
  <si>
    <t>200*200*9T</t>
  </si>
  <si>
    <t>5757A12F18DEE127D1666EBB304FDEC5EEC9A5</t>
  </si>
  <si>
    <t>0101015757A12F18DEE127D1666EBB304FDEC5EEC9A5</t>
  </si>
  <si>
    <t>ㄱ형강</t>
  </si>
  <si>
    <t>ㄱ형강, 등변, 50*50*6mm</t>
  </si>
  <si>
    <t>kg</t>
  </si>
  <si>
    <t>51C3012418AE3B1E91819A1B3D9DD70DE174D6</t>
  </si>
  <si>
    <t>01010151C3012418AE3B1E91819A1B3D9DD70DE174D6</t>
  </si>
  <si>
    <t>각종 잡철물 제작 설치</t>
  </si>
  <si>
    <t>철재, 간단</t>
  </si>
  <si>
    <t>TON</t>
  </si>
  <si>
    <t>56EA312318DE93B9713BAD04EB6DD0</t>
  </si>
  <si>
    <t>01010156EA312318DE93B9713BAD04EB6DD0</t>
  </si>
  <si>
    <t>녹막이 페인트칠 재료비(20년 품셈기준)</t>
  </si>
  <si>
    <t>철재면, 2회, 1종</t>
  </si>
  <si>
    <t>M2</t>
  </si>
  <si>
    <t>56EA712418AA97CD814ADDD7E54ABD</t>
  </si>
  <si>
    <t>01010156EA712418AA97CD814ADDD7E54ABD</t>
  </si>
  <si>
    <t>녹막이 페인트칠</t>
  </si>
  <si>
    <t>철재면 2회 노무비</t>
  </si>
  <si>
    <t>56EA712418AA97CD814ADC30BE5F7F</t>
  </si>
  <si>
    <t>01010156EA712418AA97CD814ADC30BE5F7F</t>
  </si>
  <si>
    <t>구멍뚫기(코어드릴)</t>
  </si>
  <si>
    <t>D25, 콘크리트 300mm, 벽</t>
  </si>
  <si>
    <t>5625212118142B14C19E1A019ACDBA</t>
  </si>
  <si>
    <t>0101015625212118142B14C19E1A019ACDBA</t>
  </si>
  <si>
    <t>D50, 콘크리트 300mm, 벽</t>
  </si>
  <si>
    <t>5625212118142B4001446921036181</t>
  </si>
  <si>
    <t>0101015625212118142B4001446921036181</t>
  </si>
  <si>
    <t>보통인부</t>
  </si>
  <si>
    <t>일반공사 직종</t>
  </si>
  <si>
    <t>인</t>
  </si>
  <si>
    <t>563CF12818E2BA83A19FDC982BBD1ED87BF618</t>
  </si>
  <si>
    <t>010101563CF12818E2BA83A19FDC982BBD1ED87BF618</t>
  </si>
  <si>
    <t>배관공</t>
  </si>
  <si>
    <t>563CF12818E2BA83A19FDC982BBD1ED87BF57A</t>
  </si>
  <si>
    <t>010101563CF12818E2BA83A19FDC982BBD1ED87BF57A</t>
  </si>
  <si>
    <t>공구손료</t>
  </si>
  <si>
    <t>인력품의 2%</t>
  </si>
  <si>
    <t>57F6C12918B2046231E6E6534A70002</t>
  </si>
  <si>
    <t>01010157F6C12918B2046231E6E6534A70002</t>
  </si>
  <si>
    <t>[ 합           계 ]</t>
  </si>
  <si>
    <t>TOTAL</t>
  </si>
  <si>
    <t>010102  스프링클러설비 설치공사</t>
  </si>
  <si>
    <t>010102</t>
  </si>
  <si>
    <t>알람밸브설치</t>
  </si>
  <si>
    <t>D150</t>
  </si>
  <si>
    <t>562531271845C188E15B8811DF4953</t>
  </si>
  <si>
    <t>010102562531271845C188E15B8811DF4953</t>
  </si>
  <si>
    <t>전자식압력스위치</t>
  </si>
  <si>
    <t>5757A12F18DEE127D1666EBB304FDEC5EEC9A6</t>
  </si>
  <si>
    <t>0101025757A12F18DEE127D1666EBB304FDEC5EEC9A6</t>
  </si>
  <si>
    <t>0101025625312718E426FA31869F067BCC53</t>
  </si>
  <si>
    <t>게이트밸브</t>
  </si>
  <si>
    <t>게이트밸브, ∮150mm*0.98MPa, 게이트밸브, 주철</t>
  </si>
  <si>
    <t>51B2912518BE45EE41341BA54948E270A07D5D</t>
  </si>
  <si>
    <t>01010251B2912518BE45EE41341BA54948E270A07D5D</t>
  </si>
  <si>
    <t>게이트밸브, ∮150mm, 용접식, 게이트OSandY밸브, FC</t>
  </si>
  <si>
    <t>51B2912518BE45EE41341BA54948E270A10412</t>
  </si>
  <si>
    <t>01010251B2912518BE45EE41341BA54948E270A10412</t>
  </si>
  <si>
    <t>OSY밸브설치(스테인리스)</t>
  </si>
  <si>
    <t>562531271845D21AF1339A6261E246</t>
  </si>
  <si>
    <t>010102562531271845D21AF1339A6261E246</t>
  </si>
  <si>
    <t>0101025757A12F18DEE127D1666EBB304FDEC5EECA45</t>
  </si>
  <si>
    <t>5625E12618AF975161B65FB292F8CE</t>
  </si>
  <si>
    <t>0101025625E12618AF975161B65FB292F8CE</t>
  </si>
  <si>
    <t>D100</t>
  </si>
  <si>
    <t>5625E12618AF977C41D131CC0B6D22</t>
  </si>
  <si>
    <t>0101025625E12618AF977C41D131CC0B6D22</t>
  </si>
  <si>
    <t>010102562531271845EC8D4175FCFE0FEF87</t>
  </si>
  <si>
    <t>0101025625E126180F7D1561507A19D6B775</t>
  </si>
  <si>
    <t>0101025625E126180F7D42A133F5A0673F7B</t>
  </si>
  <si>
    <t>01010251B2F12E183CC0A89182A1783C9A8F93AF3AB3</t>
  </si>
  <si>
    <t>배관용탄소강관, SPP(백관), ∮25mm, 반제품</t>
  </si>
  <si>
    <t>51B2912518BE45DDD1C386FE28C6B8A08515C2</t>
  </si>
  <si>
    <t>01010251B2912518BE45DDD1C386FE28C6B8A08515C2</t>
  </si>
  <si>
    <t>배관용탄소강관, SPP(백관), ∮32mm, 반제품</t>
  </si>
  <si>
    <t>51B2912518BE45DDD1C386FE28C6B8A08515C3</t>
  </si>
  <si>
    <t>01010251B2912518BE45DDD1C386FE28C6B8A08515C3</t>
  </si>
  <si>
    <t>배관용탄소강관, SPP(백관), ∮100mm, 반제품</t>
  </si>
  <si>
    <t>51B2912518BE45DDD1C386FE28C6B8A0851272</t>
  </si>
  <si>
    <t>01010251B2912518BE45DDD1C386FE28C6B8A0851272</t>
  </si>
  <si>
    <t>배관용탄소강관, SPP(백관), ∮150mm, 반제품</t>
  </si>
  <si>
    <t>51B2912518BE45DDD1C386FE28C6B8A0851274</t>
  </si>
  <si>
    <t>01010251B2912518BE45DDD1C386FE28C6B8A0851274</t>
  </si>
  <si>
    <t>01010257F6C12918B2046231E6E6534A73001</t>
  </si>
  <si>
    <t>0101025625C121182C4AF1D1BAD0EA01C344</t>
  </si>
  <si>
    <t>0101025625C121182C4A8EC1FD5C0FD5AD47</t>
  </si>
  <si>
    <t>40t*D100</t>
  </si>
  <si>
    <t>5625C1211813C75BD19A2819126297</t>
  </si>
  <si>
    <t>0101025625C1211813C75BD19A2819126297</t>
  </si>
  <si>
    <t>40t*D150</t>
  </si>
  <si>
    <t>5625C1211813C776016B2A704CAD10</t>
  </si>
  <si>
    <t>0101025625C1211813C776016B2A704CAD10</t>
  </si>
  <si>
    <t>나사식강관제관이음쇠, ∮25mm, 백엘보, 나사</t>
  </si>
  <si>
    <t>51B2912518BE45DDF1F83AABC58470E6E4B49E</t>
  </si>
  <si>
    <t>01010251B2912518BE45DDF1F83AABC58470E6E4B49E</t>
  </si>
  <si>
    <t>나사식강관제관이음쇠, ∮32mm, 백엘보, 나사</t>
  </si>
  <si>
    <t>51B2912518BE45DDF1F83AABC58470E6E4B499</t>
  </si>
  <si>
    <t>01010251B2912518BE45DDF1F83AABC58470E6E4B499</t>
  </si>
  <si>
    <t>용접식강관이음쇠</t>
  </si>
  <si>
    <t>용접식강관이음쇠, ∮100mm, 백엘보, 용접</t>
  </si>
  <si>
    <t>51B2912518BE45DDF1F9D144ECD19E6A529721</t>
  </si>
  <si>
    <t>01010251B2912518BE45DDF1F9D144ECD19E6A529721</t>
  </si>
  <si>
    <t>나사식강관제관이음쇠, ∮25mm, 백티, 나사</t>
  </si>
  <si>
    <t>51B2912518BE45DDF1F83AABC58470E6E4B5AD</t>
  </si>
  <si>
    <t>01010251B2912518BE45DDF1F83AABC58470E6E4B5AD</t>
  </si>
  <si>
    <t>나사식강관제관이음쇠, ∮32mm, 백티, 나사</t>
  </si>
  <si>
    <t>51B2912518BE45DDF1F83AABC58470E6E4BA26</t>
  </si>
  <si>
    <t>01010251B2912518BE45DDF1F83AABC58470E6E4BA26</t>
  </si>
  <si>
    <t>용접식강관이음쇠, ∮100mm, 백티, 용접</t>
  </si>
  <si>
    <t>51B2912518BE45DDF1F9D144ECD19E6A53AEBF</t>
  </si>
  <si>
    <t>01010251B2912518BE45DDF1F9D144ECD19E6A53AEBF</t>
  </si>
  <si>
    <t>용접식강관이음쇠, ∮150mm, 백티, 용접</t>
  </si>
  <si>
    <t>51B2912518BE45DDF1F9D144ECD19E6A53AEB9</t>
  </si>
  <si>
    <t>01010251B2912518BE45DDF1F9D144ECD19E6A53AEB9</t>
  </si>
  <si>
    <t>나사식강관제관이음쇠, ∮25mm, 백리듀서, 나사</t>
  </si>
  <si>
    <t>51B2912518BE45DDF1F83AABC58470E6E4BBCD</t>
  </si>
  <si>
    <t>01010251B2912518BE45DDF1F83AABC58470E6E4BBCD</t>
  </si>
  <si>
    <t>나사식강관제관이음쇠, ∮32mm, 백리듀서, 나사</t>
  </si>
  <si>
    <t>51B2912518BE45DDF1F83AABC58470E6E4BBCE</t>
  </si>
  <si>
    <t>01010251B2912518BE45DDF1F83AABC58470E6E4BBCE</t>
  </si>
  <si>
    <t>용접식강관이음쇠, ∮100mm, 백리듀서, 용접</t>
  </si>
  <si>
    <t>51B2912518BE45DDF1F9D144ECD19E6A5C8557</t>
  </si>
  <si>
    <t>01010251B2912518BE45DDF1F9D144ECD19E6A5C8557</t>
  </si>
  <si>
    <t>용접식강관이음쇠, ∮150mm, 백리듀서, 용접</t>
  </si>
  <si>
    <t>51B2912518BE45DDF1F9D144ECD19E6A5C8AC1</t>
  </si>
  <si>
    <t>01010251B2912518BE45DDF1F9D144ECD19E6A5C8AC1</t>
  </si>
  <si>
    <t>나사식강관제관이음쇠, ∮25mm, 백캡, 나사</t>
  </si>
  <si>
    <t>51B2912518BE45DDF1F83AABC58470E6EADB54</t>
  </si>
  <si>
    <t>01010251B2912518BE45DDF1F83AABC58470E6EADB54</t>
  </si>
  <si>
    <t>0101025625012C186233A131D63DF2A71D39</t>
  </si>
  <si>
    <t>0101025625012C186233A131D63DF57C8244</t>
  </si>
  <si>
    <t>5625012C186233A131D63DF8304952</t>
  </si>
  <si>
    <t>0101025625012C186233A131D63DF8304952</t>
  </si>
  <si>
    <t>5625012C186233A131D63CEAAF7A3A</t>
  </si>
  <si>
    <t>0101025625012C186233A131D63CEAAF7A3A</t>
  </si>
  <si>
    <t>01010251B2912518BE45EE51D53C9FA47A64D155DBB5</t>
  </si>
  <si>
    <t>0101025757A12F18DEE127D1666EBB304FDEC5EEC9A5</t>
  </si>
  <si>
    <t>01010251C3012418AE3B1E91819A1B3D9DD70DE174D6</t>
  </si>
  <si>
    <t>01010256EA312318DE93B9713BAD04EB6DD0</t>
  </si>
  <si>
    <t>01010256EA712418AA97CD814ADDD7E54ABD</t>
  </si>
  <si>
    <t>01010256EA712418AA97CD814ADC30BE5F7F</t>
  </si>
  <si>
    <t>0101025625212118142B14C19E1A019ACDBA</t>
  </si>
  <si>
    <t>0101025625212118142B4001446921036181</t>
  </si>
  <si>
    <t>D100, 콘크리트 300mm, 벽</t>
  </si>
  <si>
    <t>562521211826B08631453C8AD1C960</t>
  </si>
  <si>
    <t>010102562521211826B08631453C8AD1C960</t>
  </si>
  <si>
    <t>D150, 콘크리트 300mm, 벽</t>
  </si>
  <si>
    <t>562521211826B0A1011A73FB827F5F</t>
  </si>
  <si>
    <t>010102562521211826B0A1011A73FB827F5F</t>
  </si>
  <si>
    <t>010102563CF12818E2BA83A19FDC982BBD1ED87BF618</t>
  </si>
  <si>
    <t>010102563CF12818E2BA83A19FDC982BBD1ED87BF57A</t>
  </si>
  <si>
    <t>01010257F6C12918B2046231E6E6534A70002</t>
  </si>
  <si>
    <t>010103  급수배관 설치공사</t>
  </si>
  <si>
    <t>010103</t>
  </si>
  <si>
    <t>0101035625E126180F7D1561507A19D6B775</t>
  </si>
  <si>
    <t>0101035757A12F18DEE127D1666EBB304FDEC5EECA44</t>
  </si>
  <si>
    <t>0101035625C121182C4AF1D1BAD0EA01C344</t>
  </si>
  <si>
    <t>0101035757A12F18DEE127D1666EBB304FDEC5EECA41</t>
  </si>
  <si>
    <t>CPVC 급수전 티</t>
  </si>
  <si>
    <t>5757A12F18DEE127D1666EBB304FDEC5EEC89B</t>
  </si>
  <si>
    <t>0101035757A12F18DEE127D1666EBB304FDEC5EEC89B</t>
  </si>
  <si>
    <t>0101035757A12F18DEE127D1666EBB304FDEC5EECB68</t>
  </si>
  <si>
    <t>CPVC 유니온</t>
  </si>
  <si>
    <t>5757A12F18DEE127D1666EBB304FDEC5EEC89A</t>
  </si>
  <si>
    <t>0101035757A12F18DEE127D1666EBB304FDEC5EEC89A</t>
  </si>
  <si>
    <t>0101035625012C186233A131D63DF2A71D39</t>
  </si>
  <si>
    <t>0101035625212118142B14C19E1A019ACDBA</t>
  </si>
  <si>
    <t>010104  팩케이지 보호함</t>
  </si>
  <si>
    <t>010104</t>
  </si>
  <si>
    <t>MDF 설치</t>
  </si>
  <si>
    <t>56EA612618625A57016D076A061968</t>
  </si>
  <si>
    <t>01010456EA612618625A57016D076A061968</t>
  </si>
  <si>
    <t>인테리어필름</t>
  </si>
  <si>
    <t>0.42*1.22, 메탈계</t>
  </si>
  <si>
    <t>㎡</t>
  </si>
  <si>
    <t>5757A12F18DEE127D1666EBB304FDEC5EEC9A8</t>
  </si>
  <si>
    <t>0101045757A12F18DEE127D1666EBB304FDEC5EEC9A8</t>
  </si>
  <si>
    <t>0102  소방(전기)설비 공사</t>
  </si>
  <si>
    <t>0102</t>
  </si>
  <si>
    <t>010201  간이스프링클러설비 설치공사</t>
  </si>
  <si>
    <t>010201</t>
  </si>
  <si>
    <t>0.6/1kv 내열케이블(F-FR-3)</t>
  </si>
  <si>
    <t>2C*2.5mm</t>
  </si>
  <si>
    <t>56A0B122184F2BFB918A7702691289</t>
  </si>
  <si>
    <t>01020156A0B122184F2BFB918A7702691289</t>
  </si>
  <si>
    <t>0.6/1kv 내화케이블(F-FR-8)</t>
  </si>
  <si>
    <t>3C*4㎟</t>
  </si>
  <si>
    <t>56A0B122184F2BFBB1B8729C99B28D</t>
  </si>
  <si>
    <t>01020156A0B122184F2BFBB1B8729C99B28D</t>
  </si>
  <si>
    <t>통신차폐케이블</t>
  </si>
  <si>
    <t>24AWG,표준형,다목적형</t>
  </si>
  <si>
    <t>5757A12F18DEE127D1666EBB304FDEC5EEC9A9</t>
  </si>
  <si>
    <t>0102015757A12F18DEE127D1666EBB304FDEC5EEC9A9</t>
  </si>
  <si>
    <t>화재수신기</t>
  </si>
  <si>
    <t>화재수신기, 중계기, 2/2 감시/제어</t>
  </si>
  <si>
    <t>51B2F12E183C206BD15DCE8640C32FF75F27B1</t>
  </si>
  <si>
    <t>01020151B2F12E183C206BD15DCE8640C32FF75F27B1</t>
  </si>
  <si>
    <t>누전차단기</t>
  </si>
  <si>
    <t>누전차단기, 분전반형, MGR, 2P 30AF</t>
  </si>
  <si>
    <t>51C3912A1897978451E85BE7744926F992675C</t>
  </si>
  <si>
    <t>01020151C3912A1897978451E85BE7744926F992675C</t>
  </si>
  <si>
    <t>1종금속제가요전선관</t>
  </si>
  <si>
    <t>1종금속제가요전선관, 16mm, 비방수</t>
  </si>
  <si>
    <t>51C3912A18978536013E60775A5C57F102F3F4</t>
  </si>
  <si>
    <t>01020151C3912A18978536013E60775A5C57F102F3F4</t>
  </si>
  <si>
    <t>금속덕트설치</t>
  </si>
  <si>
    <t>AL DUCT, 50mm*35mm</t>
  </si>
  <si>
    <t>5757A12F18DEE127D1666EBB304FDEC5EEC89D</t>
  </si>
  <si>
    <t>0102015757A12F18DEE127D1666EBB304FDEC5EEC89D</t>
  </si>
  <si>
    <t>풀박스</t>
  </si>
  <si>
    <t>풀박스, 100*100*50mm</t>
  </si>
  <si>
    <t>51C3912A1897978401676FF528712BBD9DC704</t>
  </si>
  <si>
    <t>01020151C3912A1897978401676FF528712BBD9DC704</t>
  </si>
  <si>
    <t>아웃렛박스</t>
  </si>
  <si>
    <t>아웃렛박스, 8각, 54mm</t>
  </si>
  <si>
    <t>51C3912A18979784016764E835D93B4E805BCA</t>
  </si>
  <si>
    <t>01020151C3912A18979784016764E835D93B4E805BCA</t>
  </si>
  <si>
    <t>R형수신기 테이터추가</t>
  </si>
  <si>
    <t>1회로당</t>
  </si>
  <si>
    <t>5757A12F18DEE127D1666EBB304FDEC5EECE23</t>
  </si>
  <si>
    <t>0102015757A12F18DEE127D1666EBB304FDEC5EECE23</t>
  </si>
  <si>
    <t>R형수신기 화면수정</t>
  </si>
  <si>
    <t>5757A12F18DEE127D1666EBB304FDEC5EECE20</t>
  </si>
  <si>
    <t>0102015757A12F18DEE127D1666EBB304FDEC5EECE20</t>
  </si>
  <si>
    <t>0102015625212118142B14C19E1A019ACDBA</t>
  </si>
  <si>
    <t>내선전공</t>
  </si>
  <si>
    <t>563CF12818E2BA83A19FDC982BBD1ED87BF19D</t>
  </si>
  <si>
    <t>010201563CF12818E2BA83A19FDC982BBD1ED87BF19D</t>
  </si>
  <si>
    <t>01020157F6C12918B2046231E6E6534A73001</t>
  </si>
  <si>
    <t>010202  스프링클러설비 설치공사</t>
  </si>
  <si>
    <t>010202</t>
  </si>
  <si>
    <t>01020256A0B122184F2BFB918A7702691289</t>
  </si>
  <si>
    <t>01020256A0B122184F2BFBB1B8729C99B28D</t>
  </si>
  <si>
    <t>0102025757A12F18DEE127D1666EBB304FDEC5EEC9A9</t>
  </si>
  <si>
    <t>화재수신기, 중계기, 4/4 감시/제어</t>
  </si>
  <si>
    <t>51B2F12E183C206BD15DCE8641EFB429718852</t>
  </si>
  <si>
    <t>01020251B2F12E183C206BD15DCE8641EFB429718852</t>
  </si>
  <si>
    <t>01020251C3912A1897978451E85BE7744926F992675C</t>
  </si>
  <si>
    <t>01020251C3912A18978536013E60775A5C57F102F3F4</t>
  </si>
  <si>
    <t>01020251C3912A1897978401676FF528712BBD9DC704</t>
  </si>
  <si>
    <t>01020251C3912A18979784016764E835D93B4E805BCA</t>
  </si>
  <si>
    <t>0102025757A12F18DEE127D1666EBB304FDEC5EECE23</t>
  </si>
  <si>
    <t>0102025757A12F18DEE127D1666EBB304FDEC5EECE20</t>
  </si>
  <si>
    <t>0102025625212118142B14C19E1A019ACDBA</t>
  </si>
  <si>
    <t>010202563CF12818E2BA83A19FDC982BBD1ED87BF19D</t>
  </si>
  <si>
    <t>01020257F6C12918B2046231E6E6534A73001</t>
  </si>
  <si>
    <t>0103  천장 보수공사</t>
  </si>
  <si>
    <t>0103</t>
  </si>
  <si>
    <t>벽지 떼어내기</t>
  </si>
  <si>
    <t>56EB812118FFADB431AB931139A006</t>
  </si>
  <si>
    <t>010356EB812118FFADB431AB931139A006</t>
  </si>
  <si>
    <t>도배바름</t>
  </si>
  <si>
    <t>합판·석고보드면, 천장</t>
  </si>
  <si>
    <t>56EA6126187CA3EFF1B20486ED651A</t>
  </si>
  <si>
    <t>010356EA6126187CA3EFF1B20486ED651A</t>
  </si>
  <si>
    <t>종이벽지</t>
  </si>
  <si>
    <t>종이벽지, 초배지</t>
  </si>
  <si>
    <t>51C3012418AE57F651F2C17146EE0DEB07596C</t>
  </si>
  <si>
    <t>010351C3012418AE57F651F2C17146EE0DEB07596C</t>
  </si>
  <si>
    <t>기존 석고판 철거</t>
  </si>
  <si>
    <t>천장, 석고9.5mm-1겹</t>
  </si>
  <si>
    <t>5757A12F18DEE127D1666EBB304FDEC5EEC89E</t>
  </si>
  <si>
    <t>01035757A12F18DEE127D1666EBB304FDEC5EEC89E</t>
  </si>
  <si>
    <t>석고판 설치</t>
  </si>
  <si>
    <t>5757A12F18DEE127D1666EBB304FDEC5EECE22</t>
  </si>
  <si>
    <t>01035757A12F18DEE127D1666EBB304FDEC5EECE22</t>
  </si>
  <si>
    <t>불연천장재 철거</t>
  </si>
  <si>
    <t>철거 후 재사용</t>
  </si>
  <si>
    <t>5757A12F18DEE127D1666EBB304FDEC5EEC891</t>
  </si>
  <si>
    <t>01035757A12F18DEE127D1666EBB304FDEC5EEC891</t>
  </si>
  <si>
    <t>불연천장재 붙임</t>
  </si>
  <si>
    <t>금속(흡음)천장재,600*600,평판</t>
  </si>
  <si>
    <t>5757A12F18DEE127D1666EBB304FDEC5EEC890</t>
  </si>
  <si>
    <t>01035757A12F18DEE127D1666EBB304FDEC5EEC890</t>
  </si>
  <si>
    <t>무석면텍스 철거</t>
  </si>
  <si>
    <t>5757A12F18DEE127D1666EBB304FDEC5EEC9A0</t>
  </si>
  <si>
    <t>01035757A12F18DEE127D1666EBB304FDEC5EEC9A0</t>
  </si>
  <si>
    <t>무석면텍스 붙임</t>
  </si>
  <si>
    <t>불연천장재, 9.5*300*600mm</t>
  </si>
  <si>
    <t>5757A12F18DEE127D1666EBB304FDEC5EEC9A1</t>
  </si>
  <si>
    <t>01035757A12F18DEE127D1666EBB304FDEC5EEC9A1</t>
  </si>
  <si>
    <t>보양비닐</t>
  </si>
  <si>
    <t>바닥, 0.15mm</t>
  </si>
  <si>
    <t>5757A12F18DEE127D1666EBB304FDEC5EEC89C</t>
  </si>
  <si>
    <t>01035757A12F18DEE127D1666EBB304FDEC5EEC89C</t>
  </si>
  <si>
    <t>천장 점검구 설치</t>
  </si>
  <si>
    <t>AL 백색,600*600</t>
  </si>
  <si>
    <t>5757A12F18DEE127D1666EBB304FDEC5EEC9A2</t>
  </si>
  <si>
    <t>01035757A12F18DEE127D1666EBB304FDEC5EEC9A2</t>
  </si>
  <si>
    <t>경량천정틀 절단부보강</t>
  </si>
  <si>
    <t>M-BAR, H:1m</t>
  </si>
  <si>
    <t>5757A12F18DEE127D1666EBB304FDEC5EEC9A3</t>
  </si>
  <si>
    <t>01035757A12F18DEE127D1666EBB304FDEC5EEC9A3</t>
  </si>
  <si>
    <t>건축물현장정리</t>
  </si>
  <si>
    <t>5757A12F18DEE127D1666EBB304FDEC5EEC9A4</t>
  </si>
  <si>
    <t>01035757A12F18DEE127D1666EBB304FDEC5EEC9A4</t>
  </si>
  <si>
    <t>0104  폐기물 처리</t>
  </si>
  <si>
    <t>0104</t>
  </si>
  <si>
    <t>건설폐재류</t>
  </si>
  <si>
    <t>가연성이 제거된 재활용이 가능한 혼합물</t>
  </si>
  <si>
    <t>56EA812B1868433BF1ED5E8B22FC3A</t>
  </si>
  <si>
    <t>010456EA812B1868433BF1ED5E8B22FC3A</t>
  </si>
  <si>
    <t>건설폐기물 상차비 - 중량 기준</t>
  </si>
  <si>
    <t>56EA812B1868433BE1C487B136C599</t>
  </si>
  <si>
    <t>010456EA812B1868433BE1C487B136C599</t>
  </si>
  <si>
    <t>건설폐기물 운반비 - 중량 기준</t>
  </si>
  <si>
    <t>중간처리 대상, 15ton 덤프트럭, 30km</t>
  </si>
  <si>
    <t>56EA812B1868433BE1C487B010C074</t>
  </si>
  <si>
    <t>010456EA812B1868433BE1C487B010C074</t>
  </si>
  <si>
    <t>비      고</t>
  </si>
  <si>
    <t>공 사 원 가 계 산 서</t>
  </si>
  <si>
    <t>공사명 : 홍성의료원 스프링클러설치공사 설계용역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</si>
  <si>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</si>
  <si>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</si>
  <si>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</si>
  <si>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</si>
  <si>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</si>
  <si>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</si>
  <si>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</si>
  <si>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</si>
  <si>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</si>
  <si>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</si>
  <si>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</si>
  <si>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</si>
  <si>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</si>
  <si>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</si>
  <si>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</si>
  <si>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</si>
  <si>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</si>
  <si>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</si>
  <si>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</si>
  <si>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8%</t>
  </si>
  <si>
    <t>BS</t>
  </si>
  <si>
    <t>C2</t>
  </si>
  <si>
    <t>기   계    경   비</t>
  </si>
  <si>
    <t>C8</t>
  </si>
  <si>
    <t>산  재  보  험  료</t>
  </si>
  <si>
    <t>노무비 * 3.7%</t>
  </si>
  <si>
    <t>C9</t>
  </si>
  <si>
    <t>고  용  보  험  료</t>
  </si>
  <si>
    <t>노무비 * 0.87%</t>
  </si>
  <si>
    <t>CB</t>
  </si>
  <si>
    <t>국민  건강  보험료</t>
  </si>
  <si>
    <t>직접노무비 * 3.43%</t>
  </si>
  <si>
    <t>CC</t>
  </si>
  <si>
    <t>국민  연금  보험료</t>
  </si>
  <si>
    <t>직접노무비 * 4.5%</t>
  </si>
  <si>
    <t>CF</t>
  </si>
  <si>
    <t>노인장기요양보험료</t>
  </si>
  <si>
    <t>건강보험료 * 11.52%</t>
  </si>
  <si>
    <t>CD</t>
  </si>
  <si>
    <t>퇴직  공제  부금비</t>
  </si>
  <si>
    <t>직접노무비 * 2.3%</t>
  </si>
  <si>
    <t>CA</t>
  </si>
  <si>
    <t>산업안전보건관리비</t>
  </si>
  <si>
    <t>(재료비+직노+관급/1.1)*2.93%</t>
  </si>
  <si>
    <t>CG</t>
  </si>
  <si>
    <t>기   타    경   비</t>
  </si>
  <si>
    <t>(재료비+노무비) * 5.6%</t>
  </si>
  <si>
    <t>CS</t>
  </si>
  <si>
    <t>S1</t>
  </si>
  <si>
    <t xml:space="preserve">        계</t>
  </si>
  <si>
    <t>D1</t>
  </si>
  <si>
    <t>일  반  관  리  비</t>
  </si>
  <si>
    <t>계 * 6%</t>
  </si>
  <si>
    <t>D2</t>
  </si>
  <si>
    <t>이              윤</t>
  </si>
  <si>
    <t>(노무비+경비+일반관리비) * 15%</t>
  </si>
  <si>
    <t>D9</t>
  </si>
  <si>
    <t>공   급    가   액</t>
  </si>
  <si>
    <t>DB</t>
  </si>
  <si>
    <t>부  가  가  치  세</t>
  </si>
  <si>
    <t>공급가액 * 10%</t>
  </si>
  <si>
    <t>S2</t>
  </si>
  <si>
    <t>금액 : 일십일억사천팔백구만일천원(￦1,148,091,000)</t>
    <phoneticPr fontId="1" type="noConversion"/>
  </si>
  <si>
    <t>총   공   사   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</si>
</sst>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#;\-#,###;#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b/>
      <u/>
      <sz val="16"/>
      <color theme="1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0" fontId="5" fillId="0" borderId="1" xfId="0" quotePrefix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77" fontId="5" fillId="0" borderId="1" xfId="0" applyNumberFormat="1" applyFont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distributed" vertical="center" wrapText="1"/>
    </xf>
    <xf numFmtId="0" fontId="0" fillId="0" borderId="1" xfId="0" quotePrefix="1" applyFont="1" applyBorder="1" applyAlignment="1">
      <alignment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B1" zoomScale="85" zoomScaleNormal="85" workbookViewId="0">
      <selection activeCell="B1" sqref="B1:G1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20" t="s">
        <v>501</v>
      </c>
      <c r="C1" s="20"/>
      <c r="D1" s="20"/>
      <c r="E1" s="20"/>
      <c r="F1" s="20"/>
      <c r="G1" s="20"/>
    </row>
    <row r="2" spans="1:7" ht="21.95" customHeight="1" x14ac:dyDescent="0.3">
      <c r="B2" s="21" t="s">
        <v>502</v>
      </c>
      <c r="C2" s="21"/>
      <c r="D2" s="21"/>
      <c r="E2" s="21"/>
      <c r="F2" s="22" t="s">
        <v>565</v>
      </c>
      <c r="G2" s="22"/>
    </row>
    <row r="3" spans="1:7" ht="21.95" customHeight="1" x14ac:dyDescent="0.3">
      <c r="B3" s="23" t="s">
        <v>503</v>
      </c>
      <c r="C3" s="23"/>
      <c r="D3" s="23"/>
      <c r="E3" s="17" t="s">
        <v>504</v>
      </c>
      <c r="F3" s="17" t="s">
        <v>505</v>
      </c>
      <c r="G3" s="17" t="s">
        <v>500</v>
      </c>
    </row>
    <row r="4" spans="1:7" ht="21.95" customHeight="1" x14ac:dyDescent="0.3">
      <c r="A4" s="1" t="s">
        <v>510</v>
      </c>
      <c r="B4" s="24" t="s">
        <v>506</v>
      </c>
      <c r="C4" s="24" t="s">
        <v>507</v>
      </c>
      <c r="D4" s="18" t="s">
        <v>511</v>
      </c>
      <c r="E4" s="19"/>
      <c r="F4" s="16" t="s">
        <v>52</v>
      </c>
      <c r="G4" s="16" t="s">
        <v>52</v>
      </c>
    </row>
    <row r="5" spans="1:7" ht="21.95" customHeight="1" x14ac:dyDescent="0.3">
      <c r="A5" s="1" t="s">
        <v>512</v>
      </c>
      <c r="B5" s="24"/>
      <c r="C5" s="24"/>
      <c r="D5" s="18" t="s">
        <v>513</v>
      </c>
      <c r="E5" s="19"/>
      <c r="F5" s="16" t="s">
        <v>52</v>
      </c>
      <c r="G5" s="16" t="s">
        <v>52</v>
      </c>
    </row>
    <row r="6" spans="1:7" ht="21.95" customHeight="1" x14ac:dyDescent="0.3">
      <c r="A6" s="1" t="s">
        <v>514</v>
      </c>
      <c r="B6" s="24"/>
      <c r="C6" s="24"/>
      <c r="D6" s="18" t="s">
        <v>515</v>
      </c>
      <c r="E6" s="19"/>
      <c r="F6" s="16" t="s">
        <v>52</v>
      </c>
      <c r="G6" s="16" t="s">
        <v>52</v>
      </c>
    </row>
    <row r="7" spans="1:7" ht="21.95" customHeight="1" x14ac:dyDescent="0.3">
      <c r="A7" s="1" t="s">
        <v>516</v>
      </c>
      <c r="B7" s="24"/>
      <c r="C7" s="24"/>
      <c r="D7" s="18" t="s">
        <v>517</v>
      </c>
      <c r="E7" s="19"/>
      <c r="F7" s="16" t="s">
        <v>52</v>
      </c>
      <c r="G7" s="16" t="s">
        <v>52</v>
      </c>
    </row>
    <row r="8" spans="1:7" ht="21.95" customHeight="1" x14ac:dyDescent="0.3">
      <c r="A8" s="1" t="s">
        <v>518</v>
      </c>
      <c r="B8" s="24"/>
      <c r="C8" s="24" t="s">
        <v>508</v>
      </c>
      <c r="D8" s="18" t="s">
        <v>519</v>
      </c>
      <c r="E8" s="19"/>
      <c r="F8" s="16" t="s">
        <v>52</v>
      </c>
      <c r="G8" s="16" t="s">
        <v>52</v>
      </c>
    </row>
    <row r="9" spans="1:7" ht="21.95" customHeight="1" x14ac:dyDescent="0.3">
      <c r="A9" s="1" t="s">
        <v>520</v>
      </c>
      <c r="B9" s="24"/>
      <c r="C9" s="24"/>
      <c r="D9" s="18" t="s">
        <v>521</v>
      </c>
      <c r="E9" s="19"/>
      <c r="F9" s="16" t="s">
        <v>522</v>
      </c>
      <c r="G9" s="16" t="s">
        <v>52</v>
      </c>
    </row>
    <row r="10" spans="1:7" ht="21.95" customHeight="1" x14ac:dyDescent="0.3">
      <c r="A10" s="1" t="s">
        <v>523</v>
      </c>
      <c r="B10" s="24"/>
      <c r="C10" s="24"/>
      <c r="D10" s="18" t="s">
        <v>517</v>
      </c>
      <c r="E10" s="19"/>
      <c r="F10" s="16" t="s">
        <v>52</v>
      </c>
      <c r="G10" s="16" t="s">
        <v>52</v>
      </c>
    </row>
    <row r="11" spans="1:7" ht="21.95" customHeight="1" x14ac:dyDescent="0.3">
      <c r="A11" s="1" t="s">
        <v>524</v>
      </c>
      <c r="B11" s="24"/>
      <c r="C11" s="24" t="s">
        <v>509</v>
      </c>
      <c r="D11" s="18" t="s">
        <v>525</v>
      </c>
      <c r="E11" s="19"/>
      <c r="F11" s="16" t="s">
        <v>52</v>
      </c>
      <c r="G11" s="16" t="s">
        <v>52</v>
      </c>
    </row>
    <row r="12" spans="1:7" ht="21.95" customHeight="1" x14ac:dyDescent="0.3">
      <c r="A12" s="1" t="s">
        <v>526</v>
      </c>
      <c r="B12" s="24"/>
      <c r="C12" s="24"/>
      <c r="D12" s="18" t="s">
        <v>527</v>
      </c>
      <c r="E12" s="19"/>
      <c r="F12" s="16" t="s">
        <v>528</v>
      </c>
      <c r="G12" s="16" t="s">
        <v>52</v>
      </c>
    </row>
    <row r="13" spans="1:7" ht="21.95" customHeight="1" x14ac:dyDescent="0.3">
      <c r="A13" s="1" t="s">
        <v>529</v>
      </c>
      <c r="B13" s="24"/>
      <c r="C13" s="24"/>
      <c r="D13" s="18" t="s">
        <v>530</v>
      </c>
      <c r="E13" s="19"/>
      <c r="F13" s="16" t="s">
        <v>531</v>
      </c>
      <c r="G13" s="16" t="s">
        <v>52</v>
      </c>
    </row>
    <row r="14" spans="1:7" ht="21.95" customHeight="1" x14ac:dyDescent="0.3">
      <c r="A14" s="1" t="s">
        <v>532</v>
      </c>
      <c r="B14" s="24"/>
      <c r="C14" s="24"/>
      <c r="D14" s="18" t="s">
        <v>533</v>
      </c>
      <c r="E14" s="19"/>
      <c r="F14" s="16" t="s">
        <v>534</v>
      </c>
      <c r="G14" s="16" t="s">
        <v>52</v>
      </c>
    </row>
    <row r="15" spans="1:7" ht="21.95" customHeight="1" x14ac:dyDescent="0.3">
      <c r="A15" s="1" t="s">
        <v>535</v>
      </c>
      <c r="B15" s="24"/>
      <c r="C15" s="24"/>
      <c r="D15" s="18" t="s">
        <v>536</v>
      </c>
      <c r="E15" s="19"/>
      <c r="F15" s="16" t="s">
        <v>537</v>
      </c>
      <c r="G15" s="16" t="s">
        <v>52</v>
      </c>
    </row>
    <row r="16" spans="1:7" ht="21.95" customHeight="1" x14ac:dyDescent="0.3">
      <c r="A16" s="1" t="s">
        <v>538</v>
      </c>
      <c r="B16" s="24"/>
      <c r="C16" s="24"/>
      <c r="D16" s="18" t="s">
        <v>539</v>
      </c>
      <c r="E16" s="19"/>
      <c r="F16" s="16" t="s">
        <v>540</v>
      </c>
      <c r="G16" s="16" t="s">
        <v>52</v>
      </c>
    </row>
    <row r="17" spans="1:7" ht="21.95" customHeight="1" x14ac:dyDescent="0.3">
      <c r="A17" s="1" t="s">
        <v>541</v>
      </c>
      <c r="B17" s="24"/>
      <c r="C17" s="24"/>
      <c r="D17" s="18" t="s">
        <v>542</v>
      </c>
      <c r="E17" s="19"/>
      <c r="F17" s="16" t="s">
        <v>543</v>
      </c>
      <c r="G17" s="16" t="s">
        <v>52</v>
      </c>
    </row>
    <row r="18" spans="1:7" ht="21.95" customHeight="1" x14ac:dyDescent="0.3">
      <c r="A18" s="1" t="s">
        <v>544</v>
      </c>
      <c r="B18" s="24"/>
      <c r="C18" s="24"/>
      <c r="D18" s="18" t="s">
        <v>545</v>
      </c>
      <c r="E18" s="19"/>
      <c r="F18" s="16" t="s">
        <v>546</v>
      </c>
      <c r="G18" s="16" t="s">
        <v>52</v>
      </c>
    </row>
    <row r="19" spans="1:7" ht="21.95" customHeight="1" x14ac:dyDescent="0.3">
      <c r="A19" s="1" t="s">
        <v>547</v>
      </c>
      <c r="B19" s="24"/>
      <c r="C19" s="24"/>
      <c r="D19" s="18" t="s">
        <v>548</v>
      </c>
      <c r="E19" s="19"/>
      <c r="F19" s="16" t="s">
        <v>549</v>
      </c>
      <c r="G19" s="16" t="s">
        <v>52</v>
      </c>
    </row>
    <row r="20" spans="1:7" ht="21.95" customHeight="1" x14ac:dyDescent="0.3">
      <c r="A20" s="1" t="s">
        <v>550</v>
      </c>
      <c r="B20" s="24"/>
      <c r="C20" s="24"/>
      <c r="D20" s="18" t="s">
        <v>517</v>
      </c>
      <c r="E20" s="19"/>
      <c r="F20" s="16" t="s">
        <v>52</v>
      </c>
      <c r="G20" s="16" t="s">
        <v>52</v>
      </c>
    </row>
    <row r="21" spans="1:7" ht="21.95" customHeight="1" x14ac:dyDescent="0.3">
      <c r="A21" s="1" t="s">
        <v>551</v>
      </c>
      <c r="B21" s="25" t="s">
        <v>552</v>
      </c>
      <c r="C21" s="25"/>
      <c r="D21" s="26"/>
      <c r="E21" s="19"/>
      <c r="F21" s="16" t="s">
        <v>52</v>
      </c>
      <c r="G21" s="16" t="s">
        <v>52</v>
      </c>
    </row>
    <row r="22" spans="1:7" ht="21.95" customHeight="1" x14ac:dyDescent="0.3">
      <c r="A22" s="1" t="s">
        <v>553</v>
      </c>
      <c r="B22" s="25" t="s">
        <v>554</v>
      </c>
      <c r="C22" s="25"/>
      <c r="D22" s="26"/>
      <c r="E22" s="19"/>
      <c r="F22" s="16" t="s">
        <v>555</v>
      </c>
      <c r="G22" s="16" t="s">
        <v>52</v>
      </c>
    </row>
    <row r="23" spans="1:7" ht="21.95" customHeight="1" x14ac:dyDescent="0.3">
      <c r="A23" s="1" t="s">
        <v>556</v>
      </c>
      <c r="B23" s="25" t="s">
        <v>557</v>
      </c>
      <c r="C23" s="25"/>
      <c r="D23" s="26"/>
      <c r="E23" s="19"/>
      <c r="F23" s="16" t="s">
        <v>558</v>
      </c>
      <c r="G23" s="16" t="s">
        <v>52</v>
      </c>
    </row>
    <row r="24" spans="1:7" ht="21.95" customHeight="1" x14ac:dyDescent="0.3">
      <c r="A24" s="1" t="s">
        <v>559</v>
      </c>
      <c r="B24" s="25" t="s">
        <v>560</v>
      </c>
      <c r="C24" s="25"/>
      <c r="D24" s="26"/>
      <c r="E24" s="19"/>
      <c r="F24" s="16" t="s">
        <v>52</v>
      </c>
      <c r="G24" s="16" t="s">
        <v>52</v>
      </c>
    </row>
    <row r="25" spans="1:7" ht="21.95" customHeight="1" x14ac:dyDescent="0.3">
      <c r="A25" s="1" t="s">
        <v>561</v>
      </c>
      <c r="B25" s="25" t="s">
        <v>562</v>
      </c>
      <c r="C25" s="25"/>
      <c r="D25" s="26"/>
      <c r="E25" s="19"/>
      <c r="F25" s="16" t="s">
        <v>563</v>
      </c>
      <c r="G25" s="16" t="s">
        <v>52</v>
      </c>
    </row>
    <row r="26" spans="1:7" ht="21.95" customHeight="1" x14ac:dyDescent="0.3">
      <c r="A26" s="1" t="s">
        <v>564</v>
      </c>
      <c r="B26" s="25" t="s">
        <v>566</v>
      </c>
      <c r="C26" s="25"/>
      <c r="D26" s="26"/>
      <c r="E26" s="19"/>
      <c r="F26" s="16" t="s">
        <v>52</v>
      </c>
      <c r="G26" s="16" t="s">
        <v>52</v>
      </c>
    </row>
  </sheetData>
  <mergeCells count="14">
    <mergeCell ref="B26:D26"/>
    <mergeCell ref="B21:D21"/>
    <mergeCell ref="B22:D22"/>
    <mergeCell ref="B23:D23"/>
    <mergeCell ref="B24:D24"/>
    <mergeCell ref="B25:D25"/>
    <mergeCell ref="B1:G1"/>
    <mergeCell ref="B2:E2"/>
    <mergeCell ref="F2:G2"/>
    <mergeCell ref="B3:D3"/>
    <mergeCell ref="B4:B20"/>
    <mergeCell ref="C4:C7"/>
    <mergeCell ref="C8:C10"/>
    <mergeCell ref="C11:C20"/>
  </mergeCells>
  <phoneticPr fontId="1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>
      <selection activeCell="B7" sqref="B7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0" ht="30" customHeight="1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20" ht="30" customHeight="1" x14ac:dyDescent="0.3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29"/>
      <c r="G3" s="29" t="s">
        <v>9</v>
      </c>
      <c r="H3" s="29"/>
      <c r="I3" s="29" t="s">
        <v>10</v>
      </c>
      <c r="J3" s="29"/>
      <c r="K3" s="29" t="s">
        <v>11</v>
      </c>
      <c r="L3" s="29"/>
      <c r="M3" s="29" t="s">
        <v>12</v>
      </c>
      <c r="N3" s="31" t="s">
        <v>13</v>
      </c>
      <c r="O3" s="31" t="s">
        <v>14</v>
      </c>
      <c r="P3" s="31" t="s">
        <v>15</v>
      </c>
      <c r="Q3" s="31" t="s">
        <v>16</v>
      </c>
      <c r="R3" s="31" t="s">
        <v>17</v>
      </c>
      <c r="S3" s="31" t="s">
        <v>18</v>
      </c>
      <c r="T3" s="31" t="s">
        <v>19</v>
      </c>
    </row>
    <row r="4" spans="1:20" ht="30" customHeight="1" x14ac:dyDescent="0.3">
      <c r="A4" s="30"/>
      <c r="B4" s="30"/>
      <c r="C4" s="30"/>
      <c r="D4" s="30"/>
      <c r="E4" s="9" t="s">
        <v>7</v>
      </c>
      <c r="F4" s="9" t="s">
        <v>8</v>
      </c>
      <c r="G4" s="9" t="s">
        <v>7</v>
      </c>
      <c r="H4" s="9" t="s">
        <v>8</v>
      </c>
      <c r="I4" s="9" t="s">
        <v>7</v>
      </c>
      <c r="J4" s="9" t="s">
        <v>8</v>
      </c>
      <c r="K4" s="9" t="s">
        <v>7</v>
      </c>
      <c r="L4" s="9" t="s">
        <v>8</v>
      </c>
      <c r="M4" s="30"/>
      <c r="N4" s="31"/>
      <c r="O4" s="31"/>
      <c r="P4" s="31"/>
      <c r="Q4" s="31"/>
      <c r="R4" s="31"/>
      <c r="S4" s="31"/>
      <c r="T4" s="31"/>
    </row>
    <row r="5" spans="1:20" ht="30" customHeight="1" x14ac:dyDescent="0.3">
      <c r="A5" s="10" t="s">
        <v>51</v>
      </c>
      <c r="B5" s="10" t="s">
        <v>52</v>
      </c>
      <c r="C5" s="10" t="s">
        <v>52</v>
      </c>
      <c r="D5" s="11">
        <v>1</v>
      </c>
      <c r="E5" s="12"/>
      <c r="F5" s="12"/>
      <c r="G5" s="12"/>
      <c r="H5" s="12"/>
      <c r="I5" s="12"/>
      <c r="J5" s="12"/>
      <c r="K5" s="12">
        <f t="shared" ref="K5:K15" si="0">E5+G5+I5</f>
        <v>0</v>
      </c>
      <c r="L5" s="12">
        <f t="shared" ref="L5:L15" si="1">F5+H5+J5</f>
        <v>0</v>
      </c>
      <c r="M5" s="10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30" customHeight="1" x14ac:dyDescent="0.3">
      <c r="A6" s="10" t="s">
        <v>54</v>
      </c>
      <c r="B6" s="10" t="s">
        <v>52</v>
      </c>
      <c r="C6" s="10" t="s">
        <v>52</v>
      </c>
      <c r="D6" s="11">
        <v>1</v>
      </c>
      <c r="E6" s="12"/>
      <c r="F6" s="12"/>
      <c r="G6" s="12"/>
      <c r="H6" s="12"/>
      <c r="I6" s="12"/>
      <c r="J6" s="12"/>
      <c r="K6" s="12">
        <f t="shared" si="0"/>
        <v>0</v>
      </c>
      <c r="L6" s="12">
        <f t="shared" si="1"/>
        <v>0</v>
      </c>
      <c r="M6" s="10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30" customHeight="1" x14ac:dyDescent="0.3">
      <c r="A7" s="10" t="s">
        <v>56</v>
      </c>
      <c r="B7" s="10" t="s">
        <v>52</v>
      </c>
      <c r="C7" s="10" t="s">
        <v>52</v>
      </c>
      <c r="D7" s="11">
        <v>1</v>
      </c>
      <c r="E7" s="12"/>
      <c r="F7" s="12"/>
      <c r="G7" s="12"/>
      <c r="H7" s="12"/>
      <c r="I7" s="12"/>
      <c r="J7" s="12"/>
      <c r="K7" s="12">
        <f t="shared" si="0"/>
        <v>0</v>
      </c>
      <c r="L7" s="12">
        <f t="shared" si="1"/>
        <v>0</v>
      </c>
      <c r="M7" s="10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0" ht="30" customHeight="1" x14ac:dyDescent="0.3">
      <c r="A8" s="10" t="s">
        <v>232</v>
      </c>
      <c r="B8" s="10" t="s">
        <v>52</v>
      </c>
      <c r="C8" s="10" t="s">
        <v>52</v>
      </c>
      <c r="D8" s="11">
        <v>1</v>
      </c>
      <c r="E8" s="12"/>
      <c r="F8" s="12"/>
      <c r="G8" s="12"/>
      <c r="H8" s="12"/>
      <c r="I8" s="12"/>
      <c r="J8" s="12"/>
      <c r="K8" s="12">
        <f t="shared" si="0"/>
        <v>0</v>
      </c>
      <c r="L8" s="12">
        <f t="shared" si="1"/>
        <v>0</v>
      </c>
      <c r="M8" s="10" t="s">
        <v>52</v>
      </c>
      <c r="N8" s="2" t="s">
        <v>233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6"/>
    </row>
    <row r="9" spans="1:20" ht="30" customHeight="1" x14ac:dyDescent="0.3">
      <c r="A9" s="10" t="s">
        <v>343</v>
      </c>
      <c r="B9" s="10" t="s">
        <v>52</v>
      </c>
      <c r="C9" s="10" t="s">
        <v>52</v>
      </c>
      <c r="D9" s="11">
        <v>1</v>
      </c>
      <c r="E9" s="12"/>
      <c r="F9" s="12"/>
      <c r="G9" s="12"/>
      <c r="H9" s="12"/>
      <c r="I9" s="12"/>
      <c r="J9" s="12"/>
      <c r="K9" s="12">
        <f t="shared" si="0"/>
        <v>0</v>
      </c>
      <c r="L9" s="12">
        <f t="shared" si="1"/>
        <v>0</v>
      </c>
      <c r="M9" s="10" t="s">
        <v>52</v>
      </c>
      <c r="N9" s="2" t="s">
        <v>344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6"/>
    </row>
    <row r="10" spans="1:20" ht="30" customHeight="1" x14ac:dyDescent="0.3">
      <c r="A10" s="10" t="s">
        <v>358</v>
      </c>
      <c r="B10" s="10" t="s">
        <v>52</v>
      </c>
      <c r="C10" s="10" t="s">
        <v>52</v>
      </c>
      <c r="D10" s="11">
        <v>1</v>
      </c>
      <c r="E10" s="12"/>
      <c r="F10" s="12"/>
      <c r="G10" s="12"/>
      <c r="H10" s="12"/>
      <c r="I10" s="12"/>
      <c r="J10" s="12"/>
      <c r="K10" s="12">
        <f t="shared" si="0"/>
        <v>0</v>
      </c>
      <c r="L10" s="12">
        <f t="shared" si="1"/>
        <v>0</v>
      </c>
      <c r="M10" s="10" t="s">
        <v>52</v>
      </c>
      <c r="N10" s="2" t="s">
        <v>359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6"/>
    </row>
    <row r="11" spans="1:20" ht="30" customHeight="1" x14ac:dyDescent="0.3">
      <c r="A11" s="10" t="s">
        <v>368</v>
      </c>
      <c r="B11" s="10" t="s">
        <v>52</v>
      </c>
      <c r="C11" s="10" t="s">
        <v>52</v>
      </c>
      <c r="D11" s="11">
        <v>1</v>
      </c>
      <c r="E11" s="12"/>
      <c r="F11" s="12"/>
      <c r="G11" s="12"/>
      <c r="H11" s="12"/>
      <c r="I11" s="12"/>
      <c r="J11" s="12"/>
      <c r="K11" s="12">
        <f t="shared" si="0"/>
        <v>0</v>
      </c>
      <c r="L11" s="12">
        <f t="shared" si="1"/>
        <v>0</v>
      </c>
      <c r="M11" s="10" t="s">
        <v>52</v>
      </c>
      <c r="N11" s="2" t="s">
        <v>369</v>
      </c>
      <c r="O11" s="2" t="s">
        <v>52</v>
      </c>
      <c r="P11" s="2" t="s">
        <v>53</v>
      </c>
      <c r="Q11" s="2" t="s">
        <v>52</v>
      </c>
      <c r="R11" s="3">
        <v>2</v>
      </c>
      <c r="S11" s="2" t="s">
        <v>52</v>
      </c>
      <c r="T11" s="6"/>
    </row>
    <row r="12" spans="1:20" ht="30" customHeight="1" x14ac:dyDescent="0.3">
      <c r="A12" s="10" t="s">
        <v>370</v>
      </c>
      <c r="B12" s="10" t="s">
        <v>52</v>
      </c>
      <c r="C12" s="10" t="s">
        <v>52</v>
      </c>
      <c r="D12" s="11">
        <v>1</v>
      </c>
      <c r="E12" s="12"/>
      <c r="F12" s="12"/>
      <c r="G12" s="12"/>
      <c r="H12" s="12"/>
      <c r="I12" s="12"/>
      <c r="J12" s="12"/>
      <c r="K12" s="12">
        <f t="shared" si="0"/>
        <v>0</v>
      </c>
      <c r="L12" s="12">
        <f t="shared" si="1"/>
        <v>0</v>
      </c>
      <c r="M12" s="10" t="s">
        <v>52</v>
      </c>
      <c r="N12" s="2" t="s">
        <v>371</v>
      </c>
      <c r="O12" s="2" t="s">
        <v>52</v>
      </c>
      <c r="P12" s="2" t="s">
        <v>369</v>
      </c>
      <c r="Q12" s="2" t="s">
        <v>52</v>
      </c>
      <c r="R12" s="3">
        <v>3</v>
      </c>
      <c r="S12" s="2" t="s">
        <v>52</v>
      </c>
      <c r="T12" s="6"/>
    </row>
    <row r="13" spans="1:20" ht="30" customHeight="1" x14ac:dyDescent="0.3">
      <c r="A13" s="10" t="s">
        <v>420</v>
      </c>
      <c r="B13" s="10" t="s">
        <v>52</v>
      </c>
      <c r="C13" s="10" t="s">
        <v>52</v>
      </c>
      <c r="D13" s="11">
        <v>1</v>
      </c>
      <c r="E13" s="12"/>
      <c r="F13" s="12"/>
      <c r="G13" s="12"/>
      <c r="H13" s="12"/>
      <c r="I13" s="12"/>
      <c r="J13" s="12"/>
      <c r="K13" s="12">
        <f t="shared" si="0"/>
        <v>0</v>
      </c>
      <c r="L13" s="12">
        <f t="shared" si="1"/>
        <v>0</v>
      </c>
      <c r="M13" s="10" t="s">
        <v>52</v>
      </c>
      <c r="N13" s="2" t="s">
        <v>421</v>
      </c>
      <c r="O13" s="2" t="s">
        <v>52</v>
      </c>
      <c r="P13" s="2" t="s">
        <v>369</v>
      </c>
      <c r="Q13" s="2" t="s">
        <v>52</v>
      </c>
      <c r="R13" s="3">
        <v>3</v>
      </c>
      <c r="S13" s="2" t="s">
        <v>52</v>
      </c>
      <c r="T13" s="6"/>
    </row>
    <row r="14" spans="1:20" ht="30" customHeight="1" x14ac:dyDescent="0.3">
      <c r="A14" s="10" t="s">
        <v>437</v>
      </c>
      <c r="B14" s="10" t="s">
        <v>52</v>
      </c>
      <c r="C14" s="10" t="s">
        <v>52</v>
      </c>
      <c r="D14" s="11">
        <v>1</v>
      </c>
      <c r="E14" s="12"/>
      <c r="F14" s="12"/>
      <c r="G14" s="12"/>
      <c r="H14" s="12"/>
      <c r="I14" s="12"/>
      <c r="J14" s="12"/>
      <c r="K14" s="12">
        <f t="shared" si="0"/>
        <v>0</v>
      </c>
      <c r="L14" s="12">
        <f t="shared" si="1"/>
        <v>0</v>
      </c>
      <c r="M14" s="10" t="s">
        <v>52</v>
      </c>
      <c r="N14" s="2" t="s">
        <v>438</v>
      </c>
      <c r="O14" s="2" t="s">
        <v>52</v>
      </c>
      <c r="P14" s="2" t="s">
        <v>53</v>
      </c>
      <c r="Q14" s="2" t="s">
        <v>52</v>
      </c>
      <c r="R14" s="3">
        <v>2</v>
      </c>
      <c r="S14" s="2" t="s">
        <v>52</v>
      </c>
      <c r="T14" s="6"/>
    </row>
    <row r="15" spans="1:20" ht="30" customHeight="1" x14ac:dyDescent="0.3">
      <c r="A15" s="10" t="s">
        <v>487</v>
      </c>
      <c r="B15" s="10" t="s">
        <v>52</v>
      </c>
      <c r="C15" s="10" t="s">
        <v>52</v>
      </c>
      <c r="D15" s="11">
        <v>1</v>
      </c>
      <c r="E15" s="12"/>
      <c r="F15" s="12"/>
      <c r="G15" s="12"/>
      <c r="H15" s="12"/>
      <c r="I15" s="12"/>
      <c r="J15" s="12"/>
      <c r="K15" s="12">
        <f t="shared" si="0"/>
        <v>0</v>
      </c>
      <c r="L15" s="12">
        <f t="shared" si="1"/>
        <v>0</v>
      </c>
      <c r="M15" s="10" t="s">
        <v>52</v>
      </c>
      <c r="N15" s="2" t="s">
        <v>488</v>
      </c>
      <c r="O15" s="2" t="s">
        <v>52</v>
      </c>
      <c r="P15" s="2" t="s">
        <v>53</v>
      </c>
      <c r="Q15" s="2" t="s">
        <v>52</v>
      </c>
      <c r="R15" s="3">
        <v>2</v>
      </c>
      <c r="S15" s="2" t="s">
        <v>52</v>
      </c>
      <c r="T15" s="6"/>
    </row>
    <row r="16" spans="1:20" ht="30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T16" s="5"/>
    </row>
    <row r="17" spans="1:20" ht="30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T17" s="5"/>
    </row>
    <row r="18" spans="1:20" ht="30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T18" s="5"/>
    </row>
    <row r="19" spans="1:20" ht="30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T19" s="5"/>
    </row>
    <row r="20" spans="1:20" ht="30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T20" s="5"/>
    </row>
    <row r="21" spans="1:20" ht="30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T21" s="5"/>
    </row>
    <row r="22" spans="1:20" ht="30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T22" s="5"/>
    </row>
    <row r="23" spans="1:20" ht="30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T23" s="5"/>
    </row>
    <row r="24" spans="1:20" ht="30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T24" s="5"/>
    </row>
    <row r="25" spans="1:20" ht="30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T25" s="5"/>
    </row>
    <row r="26" spans="1:20" ht="30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T26" s="5"/>
    </row>
    <row r="27" spans="1:20" ht="30" customHeight="1" x14ac:dyDescent="0.3">
      <c r="A27" s="10" t="s">
        <v>230</v>
      </c>
      <c r="B27" s="11"/>
      <c r="C27" s="11"/>
      <c r="D27" s="11"/>
      <c r="E27" s="11"/>
      <c r="F27" s="12">
        <f>F5</f>
        <v>0</v>
      </c>
      <c r="G27" s="11"/>
      <c r="H27" s="12">
        <f>H5</f>
        <v>0</v>
      </c>
      <c r="I27" s="11"/>
      <c r="J27" s="12">
        <f>J5</f>
        <v>0</v>
      </c>
      <c r="K27" s="11"/>
      <c r="L27" s="12">
        <f>L5</f>
        <v>0</v>
      </c>
      <c r="M27" s="11"/>
      <c r="T27" s="5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71"/>
  <sheetViews>
    <sheetView workbookViewId="0">
      <selection activeCell="E11" sqref="E1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48" ht="30" customHeight="1" x14ac:dyDescent="0.3">
      <c r="A2" s="29" t="s">
        <v>2</v>
      </c>
      <c r="B2" s="29" t="s">
        <v>3</v>
      </c>
      <c r="C2" s="29" t="s">
        <v>4</v>
      </c>
      <c r="D2" s="29" t="s">
        <v>5</v>
      </c>
      <c r="E2" s="29" t="s">
        <v>6</v>
      </c>
      <c r="F2" s="29"/>
      <c r="G2" s="29" t="s">
        <v>9</v>
      </c>
      <c r="H2" s="29"/>
      <c r="I2" s="29" t="s">
        <v>10</v>
      </c>
      <c r="J2" s="29"/>
      <c r="K2" s="29" t="s">
        <v>11</v>
      </c>
      <c r="L2" s="29"/>
      <c r="M2" s="29" t="s">
        <v>12</v>
      </c>
      <c r="N2" s="31" t="s">
        <v>20</v>
      </c>
      <c r="O2" s="31" t="s">
        <v>14</v>
      </c>
      <c r="P2" s="31" t="s">
        <v>21</v>
      </c>
      <c r="Q2" s="31" t="s">
        <v>13</v>
      </c>
      <c r="R2" s="31" t="s">
        <v>22</v>
      </c>
      <c r="S2" s="31" t="s">
        <v>23</v>
      </c>
      <c r="T2" s="31" t="s">
        <v>24</v>
      </c>
      <c r="U2" s="31" t="s">
        <v>25</v>
      </c>
      <c r="V2" s="31" t="s">
        <v>26</v>
      </c>
      <c r="W2" s="31" t="s">
        <v>27</v>
      </c>
      <c r="X2" s="31" t="s">
        <v>28</v>
      </c>
      <c r="Y2" s="31" t="s">
        <v>29</v>
      </c>
      <c r="Z2" s="31" t="s">
        <v>30</v>
      </c>
      <c r="AA2" s="31" t="s">
        <v>31</v>
      </c>
      <c r="AB2" s="31" t="s">
        <v>32</v>
      </c>
      <c r="AC2" s="31" t="s">
        <v>33</v>
      </c>
      <c r="AD2" s="31" t="s">
        <v>34</v>
      </c>
      <c r="AE2" s="31" t="s">
        <v>35</v>
      </c>
      <c r="AF2" s="31" t="s">
        <v>36</v>
      </c>
      <c r="AG2" s="31" t="s">
        <v>37</v>
      </c>
      <c r="AH2" s="31" t="s">
        <v>38</v>
      </c>
      <c r="AI2" s="31" t="s">
        <v>39</v>
      </c>
      <c r="AJ2" s="31" t="s">
        <v>40</v>
      </c>
      <c r="AK2" s="31" t="s">
        <v>41</v>
      </c>
      <c r="AL2" s="31" t="s">
        <v>42</v>
      </c>
      <c r="AM2" s="31" t="s">
        <v>43</v>
      </c>
      <c r="AN2" s="31" t="s">
        <v>44</v>
      </c>
      <c r="AO2" s="31" t="s">
        <v>45</v>
      </c>
      <c r="AP2" s="31" t="s">
        <v>46</v>
      </c>
      <c r="AQ2" s="31" t="s">
        <v>47</v>
      </c>
      <c r="AR2" s="31" t="s">
        <v>48</v>
      </c>
      <c r="AS2" s="31" t="s">
        <v>16</v>
      </c>
      <c r="AT2" s="31" t="s">
        <v>17</v>
      </c>
      <c r="AU2" s="31" t="s">
        <v>49</v>
      </c>
      <c r="AV2" s="31" t="s">
        <v>50</v>
      </c>
    </row>
    <row r="3" spans="1:48" ht="30" customHeight="1" x14ac:dyDescent="0.3">
      <c r="A3" s="29"/>
      <c r="B3" s="29"/>
      <c r="C3" s="29"/>
      <c r="D3" s="29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29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</row>
    <row r="4" spans="1:48" ht="30" customHeight="1" x14ac:dyDescent="0.3">
      <c r="A4" s="13" t="s">
        <v>56</v>
      </c>
      <c r="B4" s="13" t="s">
        <v>52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8"/>
      <c r="O4" s="8"/>
      <c r="P4" s="8"/>
      <c r="Q4" s="7" t="s">
        <v>57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spans="1:48" ht="30" customHeight="1" x14ac:dyDescent="0.3">
      <c r="A5" s="10" t="s">
        <v>58</v>
      </c>
      <c r="B5" s="10" t="s">
        <v>59</v>
      </c>
      <c r="C5" s="10" t="s">
        <v>60</v>
      </c>
      <c r="D5" s="11">
        <v>14</v>
      </c>
      <c r="E5" s="15"/>
      <c r="F5" s="15"/>
      <c r="G5" s="15"/>
      <c r="H5" s="15"/>
      <c r="I5" s="15"/>
      <c r="J5" s="15"/>
      <c r="K5" s="15">
        <f t="shared" ref="K5:K36" si="0">TRUNC(E5+G5+I5, 0)</f>
        <v>0</v>
      </c>
      <c r="L5" s="15">
        <f t="shared" ref="L5:L36" si="1">TRUNC(F5+H5+J5, 0)</f>
        <v>0</v>
      </c>
      <c r="M5" s="10" t="s">
        <v>52</v>
      </c>
      <c r="N5" s="2" t="s">
        <v>61</v>
      </c>
      <c r="O5" s="2" t="s">
        <v>52</v>
      </c>
      <c r="P5" s="2" t="s">
        <v>52</v>
      </c>
      <c r="Q5" s="2" t="s">
        <v>57</v>
      </c>
      <c r="R5" s="2" t="s">
        <v>62</v>
      </c>
      <c r="S5" s="2" t="s">
        <v>62</v>
      </c>
      <c r="T5" s="2" t="s">
        <v>63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64</v>
      </c>
      <c r="AV5" s="3">
        <v>10</v>
      </c>
    </row>
    <row r="6" spans="1:48" ht="30" customHeight="1" x14ac:dyDescent="0.3">
      <c r="A6" s="10" t="s">
        <v>65</v>
      </c>
      <c r="B6" s="10" t="s">
        <v>66</v>
      </c>
      <c r="C6" s="10" t="s">
        <v>67</v>
      </c>
      <c r="D6" s="11">
        <v>1700</v>
      </c>
      <c r="E6" s="15"/>
      <c r="F6" s="15"/>
      <c r="G6" s="15"/>
      <c r="H6" s="15"/>
      <c r="I6" s="15"/>
      <c r="J6" s="15"/>
      <c r="K6" s="15">
        <f t="shared" si="0"/>
        <v>0</v>
      </c>
      <c r="L6" s="15">
        <f t="shared" si="1"/>
        <v>0</v>
      </c>
      <c r="M6" s="10" t="s">
        <v>52</v>
      </c>
      <c r="N6" s="2" t="s">
        <v>68</v>
      </c>
      <c r="O6" s="2" t="s">
        <v>52</v>
      </c>
      <c r="P6" s="2" t="s">
        <v>52</v>
      </c>
      <c r="Q6" s="2" t="s">
        <v>57</v>
      </c>
      <c r="R6" s="2" t="s">
        <v>63</v>
      </c>
      <c r="S6" s="2" t="s">
        <v>62</v>
      </c>
      <c r="T6" s="2" t="s">
        <v>62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69</v>
      </c>
      <c r="AV6" s="3">
        <v>11</v>
      </c>
    </row>
    <row r="7" spans="1:48" ht="30" customHeight="1" x14ac:dyDescent="0.3">
      <c r="A7" s="10" t="s">
        <v>70</v>
      </c>
      <c r="B7" s="10" t="s">
        <v>71</v>
      </c>
      <c r="C7" s="10" t="s">
        <v>67</v>
      </c>
      <c r="D7" s="11">
        <v>794</v>
      </c>
      <c r="E7" s="15"/>
      <c r="F7" s="15"/>
      <c r="G7" s="15"/>
      <c r="H7" s="15"/>
      <c r="I7" s="15"/>
      <c r="J7" s="15"/>
      <c r="K7" s="15">
        <f t="shared" si="0"/>
        <v>0</v>
      </c>
      <c r="L7" s="15">
        <f t="shared" si="1"/>
        <v>0</v>
      </c>
      <c r="M7" s="10" t="s">
        <v>52</v>
      </c>
      <c r="N7" s="2" t="s">
        <v>72</v>
      </c>
      <c r="O7" s="2" t="s">
        <v>52</v>
      </c>
      <c r="P7" s="2" t="s">
        <v>52</v>
      </c>
      <c r="Q7" s="2" t="s">
        <v>57</v>
      </c>
      <c r="R7" s="2" t="s">
        <v>63</v>
      </c>
      <c r="S7" s="2" t="s">
        <v>62</v>
      </c>
      <c r="T7" s="2" t="s">
        <v>62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73</v>
      </c>
      <c r="AV7" s="3">
        <v>12</v>
      </c>
    </row>
    <row r="8" spans="1:48" ht="30" customHeight="1" x14ac:dyDescent="0.3">
      <c r="A8" s="10" t="s">
        <v>74</v>
      </c>
      <c r="B8" s="10" t="s">
        <v>75</v>
      </c>
      <c r="C8" s="10" t="s">
        <v>67</v>
      </c>
      <c r="D8" s="11">
        <v>28</v>
      </c>
      <c r="E8" s="15"/>
      <c r="F8" s="15"/>
      <c r="G8" s="15"/>
      <c r="H8" s="15"/>
      <c r="I8" s="15"/>
      <c r="J8" s="15"/>
      <c r="K8" s="15">
        <f t="shared" si="0"/>
        <v>0</v>
      </c>
      <c r="L8" s="15">
        <f t="shared" si="1"/>
        <v>0</v>
      </c>
      <c r="M8" s="10" t="s">
        <v>52</v>
      </c>
      <c r="N8" s="2" t="s">
        <v>76</v>
      </c>
      <c r="O8" s="2" t="s">
        <v>52</v>
      </c>
      <c r="P8" s="2" t="s">
        <v>52</v>
      </c>
      <c r="Q8" s="2" t="s">
        <v>57</v>
      </c>
      <c r="R8" s="2" t="s">
        <v>63</v>
      </c>
      <c r="S8" s="2" t="s">
        <v>62</v>
      </c>
      <c r="T8" s="2" t="s">
        <v>62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77</v>
      </c>
      <c r="AV8" s="3">
        <v>13</v>
      </c>
    </row>
    <row r="9" spans="1:48" ht="30" customHeight="1" x14ac:dyDescent="0.3">
      <c r="A9" s="10" t="s">
        <v>78</v>
      </c>
      <c r="B9" s="10" t="s">
        <v>79</v>
      </c>
      <c r="C9" s="10" t="s">
        <v>67</v>
      </c>
      <c r="D9" s="11">
        <v>1700</v>
      </c>
      <c r="E9" s="15"/>
      <c r="F9" s="15"/>
      <c r="G9" s="15"/>
      <c r="H9" s="15"/>
      <c r="I9" s="15"/>
      <c r="J9" s="15"/>
      <c r="K9" s="15">
        <f t="shared" si="0"/>
        <v>0</v>
      </c>
      <c r="L9" s="15">
        <f t="shared" si="1"/>
        <v>0</v>
      </c>
      <c r="M9" s="10" t="s">
        <v>52</v>
      </c>
      <c r="N9" s="2" t="s">
        <v>80</v>
      </c>
      <c r="O9" s="2" t="s">
        <v>52</v>
      </c>
      <c r="P9" s="2" t="s">
        <v>52</v>
      </c>
      <c r="Q9" s="2" t="s">
        <v>57</v>
      </c>
      <c r="R9" s="2" t="s">
        <v>62</v>
      </c>
      <c r="S9" s="2" t="s">
        <v>62</v>
      </c>
      <c r="T9" s="2" t="s">
        <v>63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81</v>
      </c>
      <c r="AV9" s="3">
        <v>15</v>
      </c>
    </row>
    <row r="10" spans="1:48" ht="30" customHeight="1" x14ac:dyDescent="0.3">
      <c r="A10" s="10" t="s">
        <v>82</v>
      </c>
      <c r="B10" s="10" t="s">
        <v>83</v>
      </c>
      <c r="C10" s="10" t="s">
        <v>67</v>
      </c>
      <c r="D10" s="11">
        <v>47</v>
      </c>
      <c r="E10" s="15"/>
      <c r="F10" s="15"/>
      <c r="G10" s="15"/>
      <c r="H10" s="15"/>
      <c r="I10" s="15"/>
      <c r="J10" s="15"/>
      <c r="K10" s="15">
        <f t="shared" si="0"/>
        <v>0</v>
      </c>
      <c r="L10" s="15">
        <f t="shared" si="1"/>
        <v>0</v>
      </c>
      <c r="M10" s="10" t="s">
        <v>52</v>
      </c>
      <c r="N10" s="2" t="s">
        <v>84</v>
      </c>
      <c r="O10" s="2" t="s">
        <v>52</v>
      </c>
      <c r="P10" s="2" t="s">
        <v>52</v>
      </c>
      <c r="Q10" s="2" t="s">
        <v>57</v>
      </c>
      <c r="R10" s="2" t="s">
        <v>63</v>
      </c>
      <c r="S10" s="2" t="s">
        <v>62</v>
      </c>
      <c r="T10" s="2" t="s">
        <v>62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52</v>
      </c>
      <c r="AS10" s="2" t="s">
        <v>52</v>
      </c>
      <c r="AT10" s="3"/>
      <c r="AU10" s="2" t="s">
        <v>85</v>
      </c>
      <c r="AV10" s="3">
        <v>16</v>
      </c>
    </row>
    <row r="11" spans="1:48" ht="30" customHeight="1" x14ac:dyDescent="0.3">
      <c r="A11" s="10" t="s">
        <v>86</v>
      </c>
      <c r="B11" s="10" t="s">
        <v>87</v>
      </c>
      <c r="C11" s="10" t="s">
        <v>67</v>
      </c>
      <c r="D11" s="11">
        <v>50</v>
      </c>
      <c r="E11" s="15"/>
      <c r="F11" s="15"/>
      <c r="G11" s="15"/>
      <c r="H11" s="15"/>
      <c r="I11" s="15"/>
      <c r="J11" s="15"/>
      <c r="K11" s="15">
        <f t="shared" si="0"/>
        <v>0</v>
      </c>
      <c r="L11" s="15">
        <f t="shared" si="1"/>
        <v>0</v>
      </c>
      <c r="M11" s="10" t="s">
        <v>52</v>
      </c>
      <c r="N11" s="2" t="s">
        <v>88</v>
      </c>
      <c r="O11" s="2" t="s">
        <v>52</v>
      </c>
      <c r="P11" s="2" t="s">
        <v>52</v>
      </c>
      <c r="Q11" s="2" t="s">
        <v>57</v>
      </c>
      <c r="R11" s="2" t="s">
        <v>63</v>
      </c>
      <c r="S11" s="2" t="s">
        <v>62</v>
      </c>
      <c r="T11" s="2" t="s">
        <v>62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52</v>
      </c>
      <c r="AS11" s="2" t="s">
        <v>52</v>
      </c>
      <c r="AT11" s="3"/>
      <c r="AU11" s="2" t="s">
        <v>89</v>
      </c>
      <c r="AV11" s="3">
        <v>17</v>
      </c>
    </row>
    <row r="12" spans="1:48" ht="30" customHeight="1" x14ac:dyDescent="0.3">
      <c r="A12" s="10" t="s">
        <v>90</v>
      </c>
      <c r="B12" s="10" t="s">
        <v>87</v>
      </c>
      <c r="C12" s="10" t="s">
        <v>67</v>
      </c>
      <c r="D12" s="11">
        <v>14</v>
      </c>
      <c r="E12" s="15"/>
      <c r="F12" s="15"/>
      <c r="G12" s="15"/>
      <c r="H12" s="15"/>
      <c r="I12" s="15"/>
      <c r="J12" s="15"/>
      <c r="K12" s="15">
        <f t="shared" si="0"/>
        <v>0</v>
      </c>
      <c r="L12" s="15">
        <f t="shared" si="1"/>
        <v>0</v>
      </c>
      <c r="M12" s="10" t="s">
        <v>52</v>
      </c>
      <c r="N12" s="2" t="s">
        <v>91</v>
      </c>
      <c r="O12" s="2" t="s">
        <v>52</v>
      </c>
      <c r="P12" s="2" t="s">
        <v>52</v>
      </c>
      <c r="Q12" s="2" t="s">
        <v>57</v>
      </c>
      <c r="R12" s="2" t="s">
        <v>63</v>
      </c>
      <c r="S12" s="2" t="s">
        <v>62</v>
      </c>
      <c r="T12" s="2" t="s">
        <v>62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52</v>
      </c>
      <c r="AS12" s="2" t="s">
        <v>52</v>
      </c>
      <c r="AT12" s="3"/>
      <c r="AU12" s="2" t="s">
        <v>92</v>
      </c>
      <c r="AV12" s="3">
        <v>18</v>
      </c>
    </row>
    <row r="13" spans="1:48" ht="30" customHeight="1" x14ac:dyDescent="0.3">
      <c r="A13" s="10" t="s">
        <v>93</v>
      </c>
      <c r="B13" s="10" t="s">
        <v>75</v>
      </c>
      <c r="C13" s="10" t="s">
        <v>67</v>
      </c>
      <c r="D13" s="11">
        <v>28</v>
      </c>
      <c r="E13" s="15"/>
      <c r="F13" s="15"/>
      <c r="G13" s="15"/>
      <c r="H13" s="15"/>
      <c r="I13" s="15"/>
      <c r="J13" s="15"/>
      <c r="K13" s="15">
        <f t="shared" si="0"/>
        <v>0</v>
      </c>
      <c r="L13" s="15">
        <f t="shared" si="1"/>
        <v>0</v>
      </c>
      <c r="M13" s="10" t="s">
        <v>52</v>
      </c>
      <c r="N13" s="2" t="s">
        <v>94</v>
      </c>
      <c r="O13" s="2" t="s">
        <v>52</v>
      </c>
      <c r="P13" s="2" t="s">
        <v>52</v>
      </c>
      <c r="Q13" s="2" t="s">
        <v>57</v>
      </c>
      <c r="R13" s="2" t="s">
        <v>63</v>
      </c>
      <c r="S13" s="2" t="s">
        <v>62</v>
      </c>
      <c r="T13" s="2" t="s">
        <v>62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 t="s">
        <v>52</v>
      </c>
      <c r="AS13" s="2" t="s">
        <v>52</v>
      </c>
      <c r="AT13" s="3"/>
      <c r="AU13" s="2" t="s">
        <v>95</v>
      </c>
      <c r="AV13" s="3">
        <v>19</v>
      </c>
    </row>
    <row r="14" spans="1:48" ht="30" customHeight="1" x14ac:dyDescent="0.3">
      <c r="A14" s="10" t="s">
        <v>93</v>
      </c>
      <c r="B14" s="10" t="s">
        <v>83</v>
      </c>
      <c r="C14" s="10" t="s">
        <v>67</v>
      </c>
      <c r="D14" s="11">
        <v>14</v>
      </c>
      <c r="E14" s="15"/>
      <c r="F14" s="15"/>
      <c r="G14" s="15"/>
      <c r="H14" s="15"/>
      <c r="I14" s="15"/>
      <c r="J14" s="15"/>
      <c r="K14" s="15">
        <f t="shared" si="0"/>
        <v>0</v>
      </c>
      <c r="L14" s="15">
        <f t="shared" si="1"/>
        <v>0</v>
      </c>
      <c r="M14" s="10" t="s">
        <v>52</v>
      </c>
      <c r="N14" s="2" t="s">
        <v>96</v>
      </c>
      <c r="O14" s="2" t="s">
        <v>52</v>
      </c>
      <c r="P14" s="2" t="s">
        <v>52</v>
      </c>
      <c r="Q14" s="2" t="s">
        <v>57</v>
      </c>
      <c r="R14" s="2" t="s">
        <v>63</v>
      </c>
      <c r="S14" s="2" t="s">
        <v>62</v>
      </c>
      <c r="T14" s="2" t="s">
        <v>62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" t="s">
        <v>52</v>
      </c>
      <c r="AS14" s="2" t="s">
        <v>52</v>
      </c>
      <c r="AT14" s="3"/>
      <c r="AU14" s="2" t="s">
        <v>97</v>
      </c>
      <c r="AV14" s="3">
        <v>20</v>
      </c>
    </row>
    <row r="15" spans="1:48" ht="30" customHeight="1" x14ac:dyDescent="0.3">
      <c r="A15" s="10" t="s">
        <v>98</v>
      </c>
      <c r="B15" s="10" t="s">
        <v>99</v>
      </c>
      <c r="C15" s="10" t="s">
        <v>67</v>
      </c>
      <c r="D15" s="11">
        <v>14</v>
      </c>
      <c r="E15" s="15"/>
      <c r="F15" s="15"/>
      <c r="G15" s="15"/>
      <c r="H15" s="15"/>
      <c r="I15" s="15"/>
      <c r="J15" s="15"/>
      <c r="K15" s="15">
        <f t="shared" si="0"/>
        <v>0</v>
      </c>
      <c r="L15" s="15">
        <f t="shared" si="1"/>
        <v>0</v>
      </c>
      <c r="M15" s="10" t="s">
        <v>52</v>
      </c>
      <c r="N15" s="2" t="s">
        <v>100</v>
      </c>
      <c r="O15" s="2" t="s">
        <v>52</v>
      </c>
      <c r="P15" s="2" t="s">
        <v>52</v>
      </c>
      <c r="Q15" s="2" t="s">
        <v>57</v>
      </c>
      <c r="R15" s="2" t="s">
        <v>62</v>
      </c>
      <c r="S15" s="2" t="s">
        <v>62</v>
      </c>
      <c r="T15" s="2" t="s">
        <v>63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2" t="s">
        <v>52</v>
      </c>
      <c r="AS15" s="2" t="s">
        <v>52</v>
      </c>
      <c r="AT15" s="3"/>
      <c r="AU15" s="2" t="s">
        <v>101</v>
      </c>
      <c r="AV15" s="3">
        <v>21</v>
      </c>
    </row>
    <row r="16" spans="1:48" ht="30" customHeight="1" x14ac:dyDescent="0.3">
      <c r="A16" s="10" t="s">
        <v>102</v>
      </c>
      <c r="B16" s="10" t="s">
        <v>103</v>
      </c>
      <c r="C16" s="10" t="s">
        <v>104</v>
      </c>
      <c r="D16" s="11">
        <v>77</v>
      </c>
      <c r="E16" s="15"/>
      <c r="F16" s="15"/>
      <c r="G16" s="15"/>
      <c r="H16" s="15"/>
      <c r="I16" s="15"/>
      <c r="J16" s="15"/>
      <c r="K16" s="15">
        <f t="shared" si="0"/>
        <v>0</v>
      </c>
      <c r="L16" s="15">
        <f t="shared" si="1"/>
        <v>0</v>
      </c>
      <c r="M16" s="10" t="s">
        <v>52</v>
      </c>
      <c r="N16" s="2" t="s">
        <v>105</v>
      </c>
      <c r="O16" s="2" t="s">
        <v>52</v>
      </c>
      <c r="P16" s="2" t="s">
        <v>52</v>
      </c>
      <c r="Q16" s="2" t="s">
        <v>57</v>
      </c>
      <c r="R16" s="2" t="s">
        <v>62</v>
      </c>
      <c r="S16" s="2" t="s">
        <v>62</v>
      </c>
      <c r="T16" s="2" t="s">
        <v>63</v>
      </c>
      <c r="U16" s="3"/>
      <c r="V16" s="3"/>
      <c r="W16" s="3"/>
      <c r="X16" s="3">
        <v>1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" t="s">
        <v>52</v>
      </c>
      <c r="AS16" s="2" t="s">
        <v>52</v>
      </c>
      <c r="AT16" s="3"/>
      <c r="AU16" s="2" t="s">
        <v>106</v>
      </c>
      <c r="AV16" s="3">
        <v>22</v>
      </c>
    </row>
    <row r="17" spans="1:48" ht="30" customHeight="1" x14ac:dyDescent="0.3">
      <c r="A17" s="10" t="s">
        <v>102</v>
      </c>
      <c r="B17" s="10" t="s">
        <v>107</v>
      </c>
      <c r="C17" s="10" t="s">
        <v>104</v>
      </c>
      <c r="D17" s="11">
        <v>7.7</v>
      </c>
      <c r="E17" s="15"/>
      <c r="F17" s="15"/>
      <c r="G17" s="15"/>
      <c r="H17" s="15"/>
      <c r="I17" s="15"/>
      <c r="J17" s="15"/>
      <c r="K17" s="15">
        <f t="shared" si="0"/>
        <v>0</v>
      </c>
      <c r="L17" s="15">
        <f t="shared" si="1"/>
        <v>0</v>
      </c>
      <c r="M17" s="10" t="s">
        <v>52</v>
      </c>
      <c r="N17" s="2" t="s">
        <v>108</v>
      </c>
      <c r="O17" s="2" t="s">
        <v>52</v>
      </c>
      <c r="P17" s="2" t="s">
        <v>52</v>
      </c>
      <c r="Q17" s="2" t="s">
        <v>57</v>
      </c>
      <c r="R17" s="2" t="s">
        <v>62</v>
      </c>
      <c r="S17" s="2" t="s">
        <v>62</v>
      </c>
      <c r="T17" s="2" t="s">
        <v>63</v>
      </c>
      <c r="U17" s="3"/>
      <c r="V17" s="3"/>
      <c r="W17" s="3"/>
      <c r="X17" s="3">
        <v>1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2" t="s">
        <v>52</v>
      </c>
      <c r="AS17" s="2" t="s">
        <v>52</v>
      </c>
      <c r="AT17" s="3"/>
      <c r="AU17" s="2" t="s">
        <v>109</v>
      </c>
      <c r="AV17" s="3">
        <v>23</v>
      </c>
    </row>
    <row r="18" spans="1:48" ht="30" customHeight="1" x14ac:dyDescent="0.3">
      <c r="A18" s="10" t="s">
        <v>110</v>
      </c>
      <c r="B18" s="10" t="s">
        <v>111</v>
      </c>
      <c r="C18" s="10" t="s">
        <v>112</v>
      </c>
      <c r="D18" s="11">
        <v>1</v>
      </c>
      <c r="E18" s="15"/>
      <c r="F18" s="15"/>
      <c r="G18" s="15"/>
      <c r="H18" s="15"/>
      <c r="I18" s="15"/>
      <c r="J18" s="15"/>
      <c r="K18" s="15">
        <f t="shared" si="0"/>
        <v>0</v>
      </c>
      <c r="L18" s="15">
        <f t="shared" si="1"/>
        <v>0</v>
      </c>
      <c r="M18" s="10" t="s">
        <v>52</v>
      </c>
      <c r="N18" s="2" t="s">
        <v>113</v>
      </c>
      <c r="O18" s="2" t="s">
        <v>52</v>
      </c>
      <c r="P18" s="2" t="s">
        <v>52</v>
      </c>
      <c r="Q18" s="2" t="s">
        <v>57</v>
      </c>
      <c r="R18" s="2" t="s">
        <v>62</v>
      </c>
      <c r="S18" s="2" t="s">
        <v>62</v>
      </c>
      <c r="T18" s="2" t="s">
        <v>62</v>
      </c>
      <c r="U18" s="3">
        <v>0</v>
      </c>
      <c r="V18" s="3">
        <v>0</v>
      </c>
      <c r="W18" s="3">
        <v>0.03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2" t="s">
        <v>52</v>
      </c>
      <c r="AS18" s="2" t="s">
        <v>52</v>
      </c>
      <c r="AT18" s="3"/>
      <c r="AU18" s="2" t="s">
        <v>114</v>
      </c>
      <c r="AV18" s="3">
        <v>220</v>
      </c>
    </row>
    <row r="19" spans="1:48" ht="30" customHeight="1" x14ac:dyDescent="0.3">
      <c r="A19" s="10" t="s">
        <v>115</v>
      </c>
      <c r="B19" s="10" t="s">
        <v>116</v>
      </c>
      <c r="C19" s="10" t="s">
        <v>104</v>
      </c>
      <c r="D19" s="11">
        <v>6078.6</v>
      </c>
      <c r="E19" s="15"/>
      <c r="F19" s="15"/>
      <c r="G19" s="15"/>
      <c r="H19" s="15"/>
      <c r="I19" s="15"/>
      <c r="J19" s="15"/>
      <c r="K19" s="15">
        <f t="shared" si="0"/>
        <v>0</v>
      </c>
      <c r="L19" s="15">
        <f t="shared" si="1"/>
        <v>0</v>
      </c>
      <c r="M19" s="10" t="s">
        <v>52</v>
      </c>
      <c r="N19" s="2" t="s">
        <v>117</v>
      </c>
      <c r="O19" s="2" t="s">
        <v>52</v>
      </c>
      <c r="P19" s="2" t="s">
        <v>52</v>
      </c>
      <c r="Q19" s="2" t="s">
        <v>57</v>
      </c>
      <c r="R19" s="2" t="s">
        <v>62</v>
      </c>
      <c r="S19" s="2" t="s">
        <v>62</v>
      </c>
      <c r="T19" s="2" t="s">
        <v>63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2" t="s">
        <v>52</v>
      </c>
      <c r="AS19" s="2" t="s">
        <v>52</v>
      </c>
      <c r="AT19" s="3"/>
      <c r="AU19" s="2" t="s">
        <v>118</v>
      </c>
      <c r="AV19" s="3">
        <v>24</v>
      </c>
    </row>
    <row r="20" spans="1:48" ht="30" customHeight="1" x14ac:dyDescent="0.3">
      <c r="A20" s="10" t="s">
        <v>115</v>
      </c>
      <c r="B20" s="10" t="s">
        <v>83</v>
      </c>
      <c r="C20" s="10" t="s">
        <v>104</v>
      </c>
      <c r="D20" s="11">
        <v>2781.9</v>
      </c>
      <c r="E20" s="15"/>
      <c r="F20" s="15"/>
      <c r="G20" s="15"/>
      <c r="H20" s="15"/>
      <c r="I20" s="15"/>
      <c r="J20" s="15"/>
      <c r="K20" s="15">
        <f t="shared" si="0"/>
        <v>0</v>
      </c>
      <c r="L20" s="15">
        <f t="shared" si="1"/>
        <v>0</v>
      </c>
      <c r="M20" s="10" t="s">
        <v>52</v>
      </c>
      <c r="N20" s="2" t="s">
        <v>119</v>
      </c>
      <c r="O20" s="2" t="s">
        <v>52</v>
      </c>
      <c r="P20" s="2" t="s">
        <v>52</v>
      </c>
      <c r="Q20" s="2" t="s">
        <v>57</v>
      </c>
      <c r="R20" s="2" t="s">
        <v>62</v>
      </c>
      <c r="S20" s="2" t="s">
        <v>62</v>
      </c>
      <c r="T20" s="2" t="s">
        <v>63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2" t="s">
        <v>52</v>
      </c>
      <c r="AS20" s="2" t="s">
        <v>52</v>
      </c>
      <c r="AT20" s="3"/>
      <c r="AU20" s="2" t="s">
        <v>120</v>
      </c>
      <c r="AV20" s="3">
        <v>25</v>
      </c>
    </row>
    <row r="21" spans="1:48" ht="30" customHeight="1" x14ac:dyDescent="0.3">
      <c r="A21" s="10" t="s">
        <v>115</v>
      </c>
      <c r="B21" s="10" t="s">
        <v>87</v>
      </c>
      <c r="C21" s="10" t="s">
        <v>104</v>
      </c>
      <c r="D21" s="11">
        <v>302.5</v>
      </c>
      <c r="E21" s="15"/>
      <c r="F21" s="15"/>
      <c r="G21" s="15"/>
      <c r="H21" s="15"/>
      <c r="I21" s="15"/>
      <c r="J21" s="15"/>
      <c r="K21" s="15">
        <f t="shared" si="0"/>
        <v>0</v>
      </c>
      <c r="L21" s="15">
        <f t="shared" si="1"/>
        <v>0</v>
      </c>
      <c r="M21" s="10" t="s">
        <v>52</v>
      </c>
      <c r="N21" s="2" t="s">
        <v>121</v>
      </c>
      <c r="O21" s="2" t="s">
        <v>52</v>
      </c>
      <c r="P21" s="2" t="s">
        <v>52</v>
      </c>
      <c r="Q21" s="2" t="s">
        <v>57</v>
      </c>
      <c r="R21" s="2" t="s">
        <v>62</v>
      </c>
      <c r="S21" s="2" t="s">
        <v>62</v>
      </c>
      <c r="T21" s="2" t="s">
        <v>63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2" t="s">
        <v>52</v>
      </c>
      <c r="AS21" s="2" t="s">
        <v>52</v>
      </c>
      <c r="AT21" s="3"/>
      <c r="AU21" s="2" t="s">
        <v>122</v>
      </c>
      <c r="AV21" s="3">
        <v>26</v>
      </c>
    </row>
    <row r="22" spans="1:48" ht="30" customHeight="1" x14ac:dyDescent="0.3">
      <c r="A22" s="10" t="s">
        <v>123</v>
      </c>
      <c r="B22" s="10" t="s">
        <v>124</v>
      </c>
      <c r="C22" s="10" t="s">
        <v>104</v>
      </c>
      <c r="D22" s="11">
        <v>6078.6</v>
      </c>
      <c r="E22" s="15"/>
      <c r="F22" s="15"/>
      <c r="G22" s="15"/>
      <c r="H22" s="15"/>
      <c r="I22" s="15"/>
      <c r="J22" s="15"/>
      <c r="K22" s="15">
        <f t="shared" si="0"/>
        <v>0</v>
      </c>
      <c r="L22" s="15">
        <f t="shared" si="1"/>
        <v>0</v>
      </c>
      <c r="M22" s="10" t="s">
        <v>52</v>
      </c>
      <c r="N22" s="2" t="s">
        <v>125</v>
      </c>
      <c r="O22" s="2" t="s">
        <v>52</v>
      </c>
      <c r="P22" s="2" t="s">
        <v>52</v>
      </c>
      <c r="Q22" s="2" t="s">
        <v>57</v>
      </c>
      <c r="R22" s="2" t="s">
        <v>63</v>
      </c>
      <c r="S22" s="2" t="s">
        <v>62</v>
      </c>
      <c r="T22" s="2" t="s">
        <v>62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" t="s">
        <v>52</v>
      </c>
      <c r="AS22" s="2" t="s">
        <v>52</v>
      </c>
      <c r="AT22" s="3"/>
      <c r="AU22" s="2" t="s">
        <v>126</v>
      </c>
      <c r="AV22" s="3">
        <v>211</v>
      </c>
    </row>
    <row r="23" spans="1:48" ht="30" customHeight="1" x14ac:dyDescent="0.3">
      <c r="A23" s="10" t="s">
        <v>123</v>
      </c>
      <c r="B23" s="10" t="s">
        <v>127</v>
      </c>
      <c r="C23" s="10" t="s">
        <v>104</v>
      </c>
      <c r="D23" s="11">
        <v>2781.9</v>
      </c>
      <c r="E23" s="15"/>
      <c r="F23" s="15"/>
      <c r="G23" s="15"/>
      <c r="H23" s="15"/>
      <c r="I23" s="15"/>
      <c r="J23" s="15"/>
      <c r="K23" s="15">
        <f t="shared" si="0"/>
        <v>0</v>
      </c>
      <c r="L23" s="15">
        <f t="shared" si="1"/>
        <v>0</v>
      </c>
      <c r="M23" s="10" t="s">
        <v>52</v>
      </c>
      <c r="N23" s="2" t="s">
        <v>128</v>
      </c>
      <c r="O23" s="2" t="s">
        <v>52</v>
      </c>
      <c r="P23" s="2" t="s">
        <v>52</v>
      </c>
      <c r="Q23" s="2" t="s">
        <v>57</v>
      </c>
      <c r="R23" s="2" t="s">
        <v>63</v>
      </c>
      <c r="S23" s="2" t="s">
        <v>62</v>
      </c>
      <c r="T23" s="2" t="s">
        <v>62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2" t="s">
        <v>52</v>
      </c>
      <c r="AS23" s="2" t="s">
        <v>52</v>
      </c>
      <c r="AT23" s="3"/>
      <c r="AU23" s="2" t="s">
        <v>129</v>
      </c>
      <c r="AV23" s="3">
        <v>212</v>
      </c>
    </row>
    <row r="24" spans="1:48" ht="30" customHeight="1" x14ac:dyDescent="0.3">
      <c r="A24" s="10" t="s">
        <v>123</v>
      </c>
      <c r="B24" s="10" t="s">
        <v>130</v>
      </c>
      <c r="C24" s="10" t="s">
        <v>104</v>
      </c>
      <c r="D24" s="11">
        <v>302.5</v>
      </c>
      <c r="E24" s="15"/>
      <c r="F24" s="15"/>
      <c r="G24" s="15"/>
      <c r="H24" s="15"/>
      <c r="I24" s="15"/>
      <c r="J24" s="15"/>
      <c r="K24" s="15">
        <f t="shared" si="0"/>
        <v>0</v>
      </c>
      <c r="L24" s="15">
        <f t="shared" si="1"/>
        <v>0</v>
      </c>
      <c r="M24" s="10" t="s">
        <v>52</v>
      </c>
      <c r="N24" s="2" t="s">
        <v>131</v>
      </c>
      <c r="O24" s="2" t="s">
        <v>52</v>
      </c>
      <c r="P24" s="2" t="s">
        <v>52</v>
      </c>
      <c r="Q24" s="2" t="s">
        <v>57</v>
      </c>
      <c r="R24" s="2" t="s">
        <v>63</v>
      </c>
      <c r="S24" s="2" t="s">
        <v>62</v>
      </c>
      <c r="T24" s="2" t="s">
        <v>62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2" t="s">
        <v>52</v>
      </c>
      <c r="AS24" s="2" t="s">
        <v>52</v>
      </c>
      <c r="AT24" s="3"/>
      <c r="AU24" s="2" t="s">
        <v>132</v>
      </c>
      <c r="AV24" s="3">
        <v>213</v>
      </c>
    </row>
    <row r="25" spans="1:48" ht="30" customHeight="1" x14ac:dyDescent="0.3">
      <c r="A25" s="10" t="s">
        <v>133</v>
      </c>
      <c r="B25" s="10" t="s">
        <v>134</v>
      </c>
      <c r="C25" s="10" t="s">
        <v>67</v>
      </c>
      <c r="D25" s="11">
        <v>28</v>
      </c>
      <c r="E25" s="15"/>
      <c r="F25" s="15"/>
      <c r="G25" s="15"/>
      <c r="H25" s="15"/>
      <c r="I25" s="15"/>
      <c r="J25" s="15"/>
      <c r="K25" s="15">
        <f t="shared" si="0"/>
        <v>0</v>
      </c>
      <c r="L25" s="15">
        <f t="shared" si="1"/>
        <v>0</v>
      </c>
      <c r="M25" s="10" t="s">
        <v>52</v>
      </c>
      <c r="N25" s="2" t="s">
        <v>135</v>
      </c>
      <c r="O25" s="2" t="s">
        <v>52</v>
      </c>
      <c r="P25" s="2" t="s">
        <v>52</v>
      </c>
      <c r="Q25" s="2" t="s">
        <v>57</v>
      </c>
      <c r="R25" s="2" t="s">
        <v>62</v>
      </c>
      <c r="S25" s="2" t="s">
        <v>62</v>
      </c>
      <c r="T25" s="2" t="s">
        <v>63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2" t="s">
        <v>52</v>
      </c>
      <c r="AS25" s="2" t="s">
        <v>52</v>
      </c>
      <c r="AT25" s="3"/>
      <c r="AU25" s="2" t="s">
        <v>136</v>
      </c>
      <c r="AV25" s="3">
        <v>30</v>
      </c>
    </row>
    <row r="26" spans="1:48" ht="30" customHeight="1" x14ac:dyDescent="0.3">
      <c r="A26" s="10" t="s">
        <v>137</v>
      </c>
      <c r="B26" s="10" t="s">
        <v>116</v>
      </c>
      <c r="C26" s="10" t="s">
        <v>67</v>
      </c>
      <c r="D26" s="11">
        <v>3062</v>
      </c>
      <c r="E26" s="15"/>
      <c r="F26" s="15"/>
      <c r="G26" s="15"/>
      <c r="H26" s="15"/>
      <c r="I26" s="15"/>
      <c r="J26" s="15"/>
      <c r="K26" s="15">
        <f t="shared" si="0"/>
        <v>0</v>
      </c>
      <c r="L26" s="15">
        <f t="shared" si="1"/>
        <v>0</v>
      </c>
      <c r="M26" s="10" t="s">
        <v>52</v>
      </c>
      <c r="N26" s="2" t="s">
        <v>138</v>
      </c>
      <c r="O26" s="2" t="s">
        <v>52</v>
      </c>
      <c r="P26" s="2" t="s">
        <v>52</v>
      </c>
      <c r="Q26" s="2" t="s">
        <v>57</v>
      </c>
      <c r="R26" s="2" t="s">
        <v>62</v>
      </c>
      <c r="S26" s="2" t="s">
        <v>62</v>
      </c>
      <c r="T26" s="2" t="s">
        <v>63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2" t="s">
        <v>52</v>
      </c>
      <c r="AS26" s="2" t="s">
        <v>52</v>
      </c>
      <c r="AT26" s="3"/>
      <c r="AU26" s="2" t="s">
        <v>139</v>
      </c>
      <c r="AV26" s="3">
        <v>31</v>
      </c>
    </row>
    <row r="27" spans="1:48" ht="30" customHeight="1" x14ac:dyDescent="0.3">
      <c r="A27" s="10" t="s">
        <v>137</v>
      </c>
      <c r="B27" s="10" t="s">
        <v>83</v>
      </c>
      <c r="C27" s="10" t="s">
        <v>67</v>
      </c>
      <c r="D27" s="11">
        <v>623</v>
      </c>
      <c r="E27" s="15"/>
      <c r="F27" s="15"/>
      <c r="G27" s="15"/>
      <c r="H27" s="15"/>
      <c r="I27" s="15"/>
      <c r="J27" s="15"/>
      <c r="K27" s="15">
        <f t="shared" si="0"/>
        <v>0</v>
      </c>
      <c r="L27" s="15">
        <f t="shared" si="1"/>
        <v>0</v>
      </c>
      <c r="M27" s="10" t="s">
        <v>52</v>
      </c>
      <c r="N27" s="2" t="s">
        <v>140</v>
      </c>
      <c r="O27" s="2" t="s">
        <v>52</v>
      </c>
      <c r="P27" s="2" t="s">
        <v>52</v>
      </c>
      <c r="Q27" s="2" t="s">
        <v>57</v>
      </c>
      <c r="R27" s="2" t="s">
        <v>62</v>
      </c>
      <c r="S27" s="2" t="s">
        <v>62</v>
      </c>
      <c r="T27" s="2" t="s">
        <v>63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 t="s">
        <v>52</v>
      </c>
      <c r="AS27" s="2" t="s">
        <v>52</v>
      </c>
      <c r="AT27" s="3"/>
      <c r="AU27" s="2" t="s">
        <v>141</v>
      </c>
      <c r="AV27" s="3">
        <v>32</v>
      </c>
    </row>
    <row r="28" spans="1:48" ht="30" customHeight="1" x14ac:dyDescent="0.3">
      <c r="A28" s="10" t="s">
        <v>137</v>
      </c>
      <c r="B28" s="10" t="s">
        <v>87</v>
      </c>
      <c r="C28" s="10" t="s">
        <v>67</v>
      </c>
      <c r="D28" s="11">
        <v>40</v>
      </c>
      <c r="E28" s="15"/>
      <c r="F28" s="15"/>
      <c r="G28" s="15"/>
      <c r="H28" s="15"/>
      <c r="I28" s="15"/>
      <c r="J28" s="15"/>
      <c r="K28" s="15">
        <f t="shared" si="0"/>
        <v>0</v>
      </c>
      <c r="L28" s="15">
        <f t="shared" si="1"/>
        <v>0</v>
      </c>
      <c r="M28" s="10" t="s">
        <v>52</v>
      </c>
      <c r="N28" s="2" t="s">
        <v>142</v>
      </c>
      <c r="O28" s="2" t="s">
        <v>52</v>
      </c>
      <c r="P28" s="2" t="s">
        <v>52</v>
      </c>
      <c r="Q28" s="2" t="s">
        <v>57</v>
      </c>
      <c r="R28" s="2" t="s">
        <v>62</v>
      </c>
      <c r="S28" s="2" t="s">
        <v>62</v>
      </c>
      <c r="T28" s="2" t="s">
        <v>63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52</v>
      </c>
      <c r="AS28" s="2" t="s">
        <v>52</v>
      </c>
      <c r="AT28" s="3"/>
      <c r="AU28" s="2" t="s">
        <v>143</v>
      </c>
      <c r="AV28" s="3">
        <v>33</v>
      </c>
    </row>
    <row r="29" spans="1:48" ht="30" customHeight="1" x14ac:dyDescent="0.3">
      <c r="A29" s="10" t="s">
        <v>144</v>
      </c>
      <c r="B29" s="10" t="s">
        <v>116</v>
      </c>
      <c r="C29" s="10" t="s">
        <v>67</v>
      </c>
      <c r="D29" s="11">
        <v>2085</v>
      </c>
      <c r="E29" s="15"/>
      <c r="F29" s="15"/>
      <c r="G29" s="15"/>
      <c r="H29" s="15"/>
      <c r="I29" s="15"/>
      <c r="J29" s="15"/>
      <c r="K29" s="15">
        <f t="shared" si="0"/>
        <v>0</v>
      </c>
      <c r="L29" s="15">
        <f t="shared" si="1"/>
        <v>0</v>
      </c>
      <c r="M29" s="10" t="s">
        <v>52</v>
      </c>
      <c r="N29" s="2" t="s">
        <v>145</v>
      </c>
      <c r="O29" s="2" t="s">
        <v>52</v>
      </c>
      <c r="P29" s="2" t="s">
        <v>52</v>
      </c>
      <c r="Q29" s="2" t="s">
        <v>57</v>
      </c>
      <c r="R29" s="2" t="s">
        <v>62</v>
      </c>
      <c r="S29" s="2" t="s">
        <v>62</v>
      </c>
      <c r="T29" s="2" t="s">
        <v>63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146</v>
      </c>
      <c r="AV29" s="3">
        <v>34</v>
      </c>
    </row>
    <row r="30" spans="1:48" ht="30" customHeight="1" x14ac:dyDescent="0.3">
      <c r="A30" s="10" t="s">
        <v>144</v>
      </c>
      <c r="B30" s="10" t="s">
        <v>83</v>
      </c>
      <c r="C30" s="10" t="s">
        <v>67</v>
      </c>
      <c r="D30" s="11">
        <v>1700</v>
      </c>
      <c r="E30" s="15"/>
      <c r="F30" s="15"/>
      <c r="G30" s="15"/>
      <c r="H30" s="15"/>
      <c r="I30" s="15"/>
      <c r="J30" s="15"/>
      <c r="K30" s="15">
        <f t="shared" si="0"/>
        <v>0</v>
      </c>
      <c r="L30" s="15">
        <f t="shared" si="1"/>
        <v>0</v>
      </c>
      <c r="M30" s="10" t="s">
        <v>52</v>
      </c>
      <c r="N30" s="2" t="s">
        <v>147</v>
      </c>
      <c r="O30" s="2" t="s">
        <v>52</v>
      </c>
      <c r="P30" s="2" t="s">
        <v>52</v>
      </c>
      <c r="Q30" s="2" t="s">
        <v>57</v>
      </c>
      <c r="R30" s="2" t="s">
        <v>62</v>
      </c>
      <c r="S30" s="2" t="s">
        <v>62</v>
      </c>
      <c r="T30" s="2" t="s">
        <v>63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148</v>
      </c>
      <c r="AV30" s="3">
        <v>35</v>
      </c>
    </row>
    <row r="31" spans="1:48" ht="30" customHeight="1" x14ac:dyDescent="0.3">
      <c r="A31" s="10" t="s">
        <v>133</v>
      </c>
      <c r="B31" s="10" t="s">
        <v>149</v>
      </c>
      <c r="C31" s="10" t="s">
        <v>67</v>
      </c>
      <c r="D31" s="11">
        <v>14</v>
      </c>
      <c r="E31" s="15"/>
      <c r="F31" s="15"/>
      <c r="G31" s="15"/>
      <c r="H31" s="15"/>
      <c r="I31" s="15"/>
      <c r="J31" s="15"/>
      <c r="K31" s="15">
        <f t="shared" si="0"/>
        <v>0</v>
      </c>
      <c r="L31" s="15">
        <f t="shared" si="1"/>
        <v>0</v>
      </c>
      <c r="M31" s="10" t="s">
        <v>52</v>
      </c>
      <c r="N31" s="2" t="s">
        <v>150</v>
      </c>
      <c r="O31" s="2" t="s">
        <v>52</v>
      </c>
      <c r="P31" s="2" t="s">
        <v>52</v>
      </c>
      <c r="Q31" s="2" t="s">
        <v>57</v>
      </c>
      <c r="R31" s="2" t="s">
        <v>62</v>
      </c>
      <c r="S31" s="2" t="s">
        <v>62</v>
      </c>
      <c r="T31" s="2" t="s">
        <v>63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151</v>
      </c>
      <c r="AV31" s="3">
        <v>37</v>
      </c>
    </row>
    <row r="32" spans="1:48" ht="30" customHeight="1" x14ac:dyDescent="0.3">
      <c r="A32" s="10" t="s">
        <v>152</v>
      </c>
      <c r="B32" s="10" t="s">
        <v>116</v>
      </c>
      <c r="C32" s="10" t="s">
        <v>67</v>
      </c>
      <c r="D32" s="11">
        <v>2494</v>
      </c>
      <c r="E32" s="15"/>
      <c r="F32" s="15"/>
      <c r="G32" s="15"/>
      <c r="H32" s="15"/>
      <c r="I32" s="15"/>
      <c r="J32" s="15"/>
      <c r="K32" s="15">
        <f t="shared" si="0"/>
        <v>0</v>
      </c>
      <c r="L32" s="15">
        <f t="shared" si="1"/>
        <v>0</v>
      </c>
      <c r="M32" s="10" t="s">
        <v>52</v>
      </c>
      <c r="N32" s="2" t="s">
        <v>153</v>
      </c>
      <c r="O32" s="2" t="s">
        <v>52</v>
      </c>
      <c r="P32" s="2" t="s">
        <v>52</v>
      </c>
      <c r="Q32" s="2" t="s">
        <v>57</v>
      </c>
      <c r="R32" s="2" t="s">
        <v>62</v>
      </c>
      <c r="S32" s="2" t="s">
        <v>62</v>
      </c>
      <c r="T32" s="2" t="s">
        <v>63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154</v>
      </c>
      <c r="AV32" s="3">
        <v>36</v>
      </c>
    </row>
    <row r="33" spans="1:48" ht="30" customHeight="1" x14ac:dyDescent="0.3">
      <c r="A33" s="10" t="s">
        <v>152</v>
      </c>
      <c r="B33" s="10" t="s">
        <v>83</v>
      </c>
      <c r="C33" s="10" t="s">
        <v>67</v>
      </c>
      <c r="D33" s="11">
        <v>1249</v>
      </c>
      <c r="E33" s="15"/>
      <c r="F33" s="15"/>
      <c r="G33" s="15"/>
      <c r="H33" s="15"/>
      <c r="I33" s="15"/>
      <c r="J33" s="15"/>
      <c r="K33" s="15">
        <f t="shared" si="0"/>
        <v>0</v>
      </c>
      <c r="L33" s="15">
        <f t="shared" si="1"/>
        <v>0</v>
      </c>
      <c r="M33" s="10" t="s">
        <v>52</v>
      </c>
      <c r="N33" s="2" t="s">
        <v>155</v>
      </c>
      <c r="O33" s="2" t="s">
        <v>52</v>
      </c>
      <c r="P33" s="2" t="s">
        <v>52</v>
      </c>
      <c r="Q33" s="2" t="s">
        <v>57</v>
      </c>
      <c r="R33" s="2" t="s">
        <v>62</v>
      </c>
      <c r="S33" s="2" t="s">
        <v>62</v>
      </c>
      <c r="T33" s="2" t="s">
        <v>63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52</v>
      </c>
      <c r="AS33" s="2" t="s">
        <v>52</v>
      </c>
      <c r="AT33" s="3"/>
      <c r="AU33" s="2" t="s">
        <v>156</v>
      </c>
      <c r="AV33" s="3">
        <v>38</v>
      </c>
    </row>
    <row r="34" spans="1:48" ht="24.75" customHeight="1" x14ac:dyDescent="0.3">
      <c r="A34" s="10" t="s">
        <v>152</v>
      </c>
      <c r="B34" s="10" t="s">
        <v>87</v>
      </c>
      <c r="C34" s="10" t="s">
        <v>67</v>
      </c>
      <c r="D34" s="11">
        <v>14</v>
      </c>
      <c r="E34" s="15"/>
      <c r="F34" s="15"/>
      <c r="G34" s="15"/>
      <c r="H34" s="15"/>
      <c r="I34" s="15"/>
      <c r="J34" s="15"/>
      <c r="K34" s="15">
        <f t="shared" si="0"/>
        <v>0</v>
      </c>
      <c r="L34" s="15">
        <f t="shared" si="1"/>
        <v>0</v>
      </c>
      <c r="M34" s="10" t="s">
        <v>52</v>
      </c>
      <c r="N34" s="2" t="s">
        <v>157</v>
      </c>
      <c r="O34" s="2" t="s">
        <v>52</v>
      </c>
      <c r="P34" s="2" t="s">
        <v>52</v>
      </c>
      <c r="Q34" s="2" t="s">
        <v>57</v>
      </c>
      <c r="R34" s="2" t="s">
        <v>62</v>
      </c>
      <c r="S34" s="2" t="s">
        <v>62</v>
      </c>
      <c r="T34" s="2" t="s">
        <v>63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52</v>
      </c>
      <c r="AS34" s="2" t="s">
        <v>52</v>
      </c>
      <c r="AT34" s="3"/>
      <c r="AU34" s="2" t="s">
        <v>158</v>
      </c>
      <c r="AV34" s="3">
        <v>39</v>
      </c>
    </row>
    <row r="35" spans="1:48" ht="22.5" customHeight="1" x14ac:dyDescent="0.3">
      <c r="A35" s="10" t="s">
        <v>152</v>
      </c>
      <c r="B35" s="10" t="s">
        <v>159</v>
      </c>
      <c r="C35" s="10" t="s">
        <v>67</v>
      </c>
      <c r="D35" s="11">
        <v>14</v>
      </c>
      <c r="E35" s="15"/>
      <c r="F35" s="15"/>
      <c r="G35" s="15"/>
      <c r="H35" s="15"/>
      <c r="I35" s="15"/>
      <c r="J35" s="15"/>
      <c r="K35" s="15">
        <f t="shared" si="0"/>
        <v>0</v>
      </c>
      <c r="L35" s="15">
        <f t="shared" si="1"/>
        <v>0</v>
      </c>
      <c r="M35" s="10" t="s">
        <v>52</v>
      </c>
      <c r="N35" s="2" t="s">
        <v>160</v>
      </c>
      <c r="O35" s="2" t="s">
        <v>52</v>
      </c>
      <c r="P35" s="2" t="s">
        <v>52</v>
      </c>
      <c r="Q35" s="2" t="s">
        <v>57</v>
      </c>
      <c r="R35" s="2" t="s">
        <v>62</v>
      </c>
      <c r="S35" s="2" t="s">
        <v>62</v>
      </c>
      <c r="T35" s="2" t="s">
        <v>63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52</v>
      </c>
      <c r="AS35" s="2" t="s">
        <v>52</v>
      </c>
      <c r="AT35" s="3"/>
      <c r="AU35" s="2" t="s">
        <v>161</v>
      </c>
      <c r="AV35" s="3">
        <v>40</v>
      </c>
    </row>
    <row r="36" spans="1:48" ht="24" customHeight="1" x14ac:dyDescent="0.3">
      <c r="A36" s="10" t="s">
        <v>162</v>
      </c>
      <c r="B36" s="10" t="s">
        <v>116</v>
      </c>
      <c r="C36" s="10" t="s">
        <v>67</v>
      </c>
      <c r="D36" s="11">
        <v>70</v>
      </c>
      <c r="E36" s="15"/>
      <c r="F36" s="15"/>
      <c r="G36" s="15"/>
      <c r="H36" s="15"/>
      <c r="I36" s="15"/>
      <c r="J36" s="15"/>
      <c r="K36" s="15">
        <f t="shared" si="0"/>
        <v>0</v>
      </c>
      <c r="L36" s="15">
        <f t="shared" si="1"/>
        <v>0</v>
      </c>
      <c r="M36" s="10" t="s">
        <v>52</v>
      </c>
      <c r="N36" s="2" t="s">
        <v>163</v>
      </c>
      <c r="O36" s="2" t="s">
        <v>52</v>
      </c>
      <c r="P36" s="2" t="s">
        <v>52</v>
      </c>
      <c r="Q36" s="2" t="s">
        <v>57</v>
      </c>
      <c r="R36" s="2" t="s">
        <v>62</v>
      </c>
      <c r="S36" s="2" t="s">
        <v>62</v>
      </c>
      <c r="T36" s="2" t="s">
        <v>63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52</v>
      </c>
      <c r="AS36" s="2" t="s">
        <v>52</v>
      </c>
      <c r="AT36" s="3"/>
      <c r="AU36" s="2" t="s">
        <v>164</v>
      </c>
      <c r="AV36" s="3">
        <v>41</v>
      </c>
    </row>
    <row r="37" spans="1:48" ht="24" customHeight="1" x14ac:dyDescent="0.3">
      <c r="A37" s="10" t="s">
        <v>162</v>
      </c>
      <c r="B37" s="10" t="s">
        <v>87</v>
      </c>
      <c r="C37" s="10" t="s">
        <v>67</v>
      </c>
      <c r="D37" s="11">
        <v>14</v>
      </c>
      <c r="E37" s="15"/>
      <c r="F37" s="15"/>
      <c r="G37" s="15"/>
      <c r="H37" s="15"/>
      <c r="I37" s="15"/>
      <c r="J37" s="15"/>
      <c r="K37" s="15">
        <f t="shared" ref="K37:K54" si="2">TRUNC(E37+G37+I37, 0)</f>
        <v>0</v>
      </c>
      <c r="L37" s="15">
        <f t="shared" ref="L37:L54" si="3">TRUNC(F37+H37+J37, 0)</f>
        <v>0</v>
      </c>
      <c r="M37" s="10" t="s">
        <v>52</v>
      </c>
      <c r="N37" s="2" t="s">
        <v>165</v>
      </c>
      <c r="O37" s="2" t="s">
        <v>52</v>
      </c>
      <c r="P37" s="2" t="s">
        <v>52</v>
      </c>
      <c r="Q37" s="2" t="s">
        <v>57</v>
      </c>
      <c r="R37" s="2" t="s">
        <v>62</v>
      </c>
      <c r="S37" s="2" t="s">
        <v>62</v>
      </c>
      <c r="T37" s="2" t="s">
        <v>63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2" t="s">
        <v>52</v>
      </c>
      <c r="AS37" s="2" t="s">
        <v>52</v>
      </c>
      <c r="AT37" s="3"/>
      <c r="AU37" s="2" t="s">
        <v>166</v>
      </c>
      <c r="AV37" s="3">
        <v>42</v>
      </c>
    </row>
    <row r="38" spans="1:48" ht="23.25" customHeight="1" x14ac:dyDescent="0.3">
      <c r="A38" s="10" t="s">
        <v>167</v>
      </c>
      <c r="B38" s="10" t="s">
        <v>116</v>
      </c>
      <c r="C38" s="10" t="s">
        <v>67</v>
      </c>
      <c r="D38" s="11">
        <v>1231</v>
      </c>
      <c r="E38" s="15"/>
      <c r="F38" s="15"/>
      <c r="G38" s="15"/>
      <c r="H38" s="15"/>
      <c r="I38" s="15"/>
      <c r="J38" s="15"/>
      <c r="K38" s="15">
        <f t="shared" si="2"/>
        <v>0</v>
      </c>
      <c r="L38" s="15">
        <f t="shared" si="3"/>
        <v>0</v>
      </c>
      <c r="M38" s="10" t="s">
        <v>52</v>
      </c>
      <c r="N38" s="2" t="s">
        <v>168</v>
      </c>
      <c r="O38" s="2" t="s">
        <v>52</v>
      </c>
      <c r="P38" s="2" t="s">
        <v>52</v>
      </c>
      <c r="Q38" s="2" t="s">
        <v>57</v>
      </c>
      <c r="R38" s="2" t="s">
        <v>62</v>
      </c>
      <c r="S38" s="2" t="s">
        <v>62</v>
      </c>
      <c r="T38" s="2" t="s">
        <v>63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2" t="s">
        <v>52</v>
      </c>
      <c r="AS38" s="2" t="s">
        <v>52</v>
      </c>
      <c r="AT38" s="3"/>
      <c r="AU38" s="2" t="s">
        <v>169</v>
      </c>
      <c r="AV38" s="3">
        <v>43</v>
      </c>
    </row>
    <row r="39" spans="1:48" ht="24.75" customHeight="1" x14ac:dyDescent="0.3">
      <c r="A39" s="10" t="s">
        <v>170</v>
      </c>
      <c r="B39" s="10" t="s">
        <v>116</v>
      </c>
      <c r="C39" s="10" t="s">
        <v>67</v>
      </c>
      <c r="D39" s="11">
        <v>2494</v>
      </c>
      <c r="E39" s="15"/>
      <c r="F39" s="15"/>
      <c r="G39" s="15"/>
      <c r="H39" s="15"/>
      <c r="I39" s="15"/>
      <c r="J39" s="15"/>
      <c r="K39" s="15">
        <f t="shared" si="2"/>
        <v>0</v>
      </c>
      <c r="L39" s="15">
        <f t="shared" si="3"/>
        <v>0</v>
      </c>
      <c r="M39" s="10" t="s">
        <v>52</v>
      </c>
      <c r="N39" s="2" t="s">
        <v>171</v>
      </c>
      <c r="O39" s="2" t="s">
        <v>52</v>
      </c>
      <c r="P39" s="2" t="s">
        <v>52</v>
      </c>
      <c r="Q39" s="2" t="s">
        <v>57</v>
      </c>
      <c r="R39" s="2" t="s">
        <v>62</v>
      </c>
      <c r="S39" s="2" t="s">
        <v>62</v>
      </c>
      <c r="T39" s="2" t="s">
        <v>63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" t="s">
        <v>52</v>
      </c>
      <c r="AS39" s="2" t="s">
        <v>52</v>
      </c>
      <c r="AT39" s="3"/>
      <c r="AU39" s="2" t="s">
        <v>172</v>
      </c>
      <c r="AV39" s="3">
        <v>44</v>
      </c>
    </row>
    <row r="40" spans="1:48" ht="30" customHeight="1" x14ac:dyDescent="0.3">
      <c r="A40" s="10" t="s">
        <v>133</v>
      </c>
      <c r="B40" s="10" t="s">
        <v>173</v>
      </c>
      <c r="C40" s="10" t="s">
        <v>67</v>
      </c>
      <c r="D40" s="11">
        <v>28</v>
      </c>
      <c r="E40" s="15"/>
      <c r="F40" s="15"/>
      <c r="G40" s="15"/>
      <c r="H40" s="15"/>
      <c r="I40" s="15"/>
      <c r="J40" s="15"/>
      <c r="K40" s="15">
        <f t="shared" si="2"/>
        <v>0</v>
      </c>
      <c r="L40" s="15">
        <f t="shared" si="3"/>
        <v>0</v>
      </c>
      <c r="M40" s="10" t="s">
        <v>52</v>
      </c>
      <c r="N40" s="2" t="s">
        <v>174</v>
      </c>
      <c r="O40" s="2" t="s">
        <v>52</v>
      </c>
      <c r="P40" s="2" t="s">
        <v>52</v>
      </c>
      <c r="Q40" s="2" t="s">
        <v>57</v>
      </c>
      <c r="R40" s="2" t="s">
        <v>62</v>
      </c>
      <c r="S40" s="2" t="s">
        <v>62</v>
      </c>
      <c r="T40" s="2" t="s">
        <v>63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" t="s">
        <v>52</v>
      </c>
      <c r="AS40" s="2" t="s">
        <v>52</v>
      </c>
      <c r="AT40" s="3"/>
      <c r="AU40" s="2" t="s">
        <v>175</v>
      </c>
      <c r="AV40" s="3">
        <v>46</v>
      </c>
    </row>
    <row r="41" spans="1:48" ht="24.75" customHeight="1" x14ac:dyDescent="0.3">
      <c r="A41" s="10" t="s">
        <v>176</v>
      </c>
      <c r="B41" s="10" t="s">
        <v>116</v>
      </c>
      <c r="C41" s="10" t="s">
        <v>177</v>
      </c>
      <c r="D41" s="11">
        <v>2059</v>
      </c>
      <c r="E41" s="15"/>
      <c r="F41" s="15"/>
      <c r="G41" s="15"/>
      <c r="H41" s="15"/>
      <c r="I41" s="15"/>
      <c r="J41" s="15"/>
      <c r="K41" s="15">
        <f t="shared" si="2"/>
        <v>0</v>
      </c>
      <c r="L41" s="15">
        <f t="shared" si="3"/>
        <v>0</v>
      </c>
      <c r="M41" s="10" t="s">
        <v>52</v>
      </c>
      <c r="N41" s="2" t="s">
        <v>178</v>
      </c>
      <c r="O41" s="2" t="s">
        <v>52</v>
      </c>
      <c r="P41" s="2" t="s">
        <v>52</v>
      </c>
      <c r="Q41" s="2" t="s">
        <v>57</v>
      </c>
      <c r="R41" s="2" t="s">
        <v>63</v>
      </c>
      <c r="S41" s="2" t="s">
        <v>62</v>
      </c>
      <c r="T41" s="2" t="s">
        <v>62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2" t="s">
        <v>52</v>
      </c>
      <c r="AS41" s="2" t="s">
        <v>52</v>
      </c>
      <c r="AT41" s="3"/>
      <c r="AU41" s="2" t="s">
        <v>179</v>
      </c>
      <c r="AV41" s="3">
        <v>47</v>
      </c>
    </row>
    <row r="42" spans="1:48" ht="24" customHeight="1" x14ac:dyDescent="0.3">
      <c r="A42" s="10" t="s">
        <v>176</v>
      </c>
      <c r="B42" s="10" t="s">
        <v>83</v>
      </c>
      <c r="C42" s="10" t="s">
        <v>177</v>
      </c>
      <c r="D42" s="11">
        <v>960</v>
      </c>
      <c r="E42" s="15"/>
      <c r="F42" s="15"/>
      <c r="G42" s="15"/>
      <c r="H42" s="15"/>
      <c r="I42" s="15"/>
      <c r="J42" s="15"/>
      <c r="K42" s="15">
        <f t="shared" si="2"/>
        <v>0</v>
      </c>
      <c r="L42" s="15">
        <f t="shared" si="3"/>
        <v>0</v>
      </c>
      <c r="M42" s="10" t="s">
        <v>52</v>
      </c>
      <c r="N42" s="2" t="s">
        <v>180</v>
      </c>
      <c r="O42" s="2" t="s">
        <v>52</v>
      </c>
      <c r="P42" s="2" t="s">
        <v>52</v>
      </c>
      <c r="Q42" s="2" t="s">
        <v>57</v>
      </c>
      <c r="R42" s="2" t="s">
        <v>63</v>
      </c>
      <c r="S42" s="2" t="s">
        <v>62</v>
      </c>
      <c r="T42" s="2" t="s">
        <v>62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2" t="s">
        <v>52</v>
      </c>
      <c r="AS42" s="2" t="s">
        <v>52</v>
      </c>
      <c r="AT42" s="3"/>
      <c r="AU42" s="2" t="s">
        <v>181</v>
      </c>
      <c r="AV42" s="3">
        <v>48</v>
      </c>
    </row>
    <row r="43" spans="1:48" ht="21.75" customHeight="1" x14ac:dyDescent="0.3">
      <c r="A43" s="10" t="s">
        <v>176</v>
      </c>
      <c r="B43" s="10" t="s">
        <v>87</v>
      </c>
      <c r="C43" s="10" t="s">
        <v>177</v>
      </c>
      <c r="D43" s="11">
        <v>105</v>
      </c>
      <c r="E43" s="15"/>
      <c r="F43" s="15"/>
      <c r="G43" s="15"/>
      <c r="H43" s="15"/>
      <c r="I43" s="15"/>
      <c r="J43" s="15"/>
      <c r="K43" s="15">
        <f t="shared" si="2"/>
        <v>0</v>
      </c>
      <c r="L43" s="15">
        <f t="shared" si="3"/>
        <v>0</v>
      </c>
      <c r="M43" s="10" t="s">
        <v>52</v>
      </c>
      <c r="N43" s="2" t="s">
        <v>182</v>
      </c>
      <c r="O43" s="2" t="s">
        <v>52</v>
      </c>
      <c r="P43" s="2" t="s">
        <v>52</v>
      </c>
      <c r="Q43" s="2" t="s">
        <v>57</v>
      </c>
      <c r="R43" s="2" t="s">
        <v>63</v>
      </c>
      <c r="S43" s="2" t="s">
        <v>62</v>
      </c>
      <c r="T43" s="2" t="s">
        <v>62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2" t="s">
        <v>52</v>
      </c>
      <c r="AS43" s="2" t="s">
        <v>52</v>
      </c>
      <c r="AT43" s="3"/>
      <c r="AU43" s="2" t="s">
        <v>183</v>
      </c>
      <c r="AV43" s="3">
        <v>49</v>
      </c>
    </row>
    <row r="44" spans="1:48" ht="30" customHeight="1" x14ac:dyDescent="0.3">
      <c r="A44" s="10" t="s">
        <v>184</v>
      </c>
      <c r="B44" s="10" t="s">
        <v>185</v>
      </c>
      <c r="C44" s="10" t="s">
        <v>67</v>
      </c>
      <c r="D44" s="11">
        <v>14</v>
      </c>
      <c r="E44" s="15"/>
      <c r="F44" s="15"/>
      <c r="G44" s="15"/>
      <c r="H44" s="15"/>
      <c r="I44" s="15"/>
      <c r="J44" s="15"/>
      <c r="K44" s="15">
        <f t="shared" si="2"/>
        <v>0</v>
      </c>
      <c r="L44" s="15">
        <f t="shared" si="3"/>
        <v>0</v>
      </c>
      <c r="M44" s="10" t="s">
        <v>52</v>
      </c>
      <c r="N44" s="2" t="s">
        <v>186</v>
      </c>
      <c r="O44" s="2" t="s">
        <v>52</v>
      </c>
      <c r="P44" s="2" t="s">
        <v>52</v>
      </c>
      <c r="Q44" s="2" t="s">
        <v>57</v>
      </c>
      <c r="R44" s="2" t="s">
        <v>62</v>
      </c>
      <c r="S44" s="2" t="s">
        <v>62</v>
      </c>
      <c r="T44" s="2" t="s">
        <v>63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2" t="s">
        <v>52</v>
      </c>
      <c r="AS44" s="2" t="s">
        <v>52</v>
      </c>
      <c r="AT44" s="3"/>
      <c r="AU44" s="2" t="s">
        <v>187</v>
      </c>
      <c r="AV44" s="3">
        <v>56</v>
      </c>
    </row>
    <row r="45" spans="1:48" ht="30" customHeight="1" x14ac:dyDescent="0.3">
      <c r="A45" s="10" t="s">
        <v>188</v>
      </c>
      <c r="B45" s="10" t="s">
        <v>189</v>
      </c>
      <c r="C45" s="10" t="s">
        <v>177</v>
      </c>
      <c r="D45" s="11">
        <v>112</v>
      </c>
      <c r="E45" s="15"/>
      <c r="F45" s="15"/>
      <c r="G45" s="15"/>
      <c r="H45" s="15"/>
      <c r="I45" s="15"/>
      <c r="J45" s="15"/>
      <c r="K45" s="15">
        <f t="shared" si="2"/>
        <v>0</v>
      </c>
      <c r="L45" s="15">
        <f t="shared" si="3"/>
        <v>0</v>
      </c>
      <c r="M45" s="10" t="s">
        <v>52</v>
      </c>
      <c r="N45" s="2" t="s">
        <v>190</v>
      </c>
      <c r="O45" s="2" t="s">
        <v>52</v>
      </c>
      <c r="P45" s="2" t="s">
        <v>52</v>
      </c>
      <c r="Q45" s="2" t="s">
        <v>57</v>
      </c>
      <c r="R45" s="2" t="s">
        <v>62</v>
      </c>
      <c r="S45" s="2" t="s">
        <v>62</v>
      </c>
      <c r="T45" s="2" t="s">
        <v>63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2" t="s">
        <v>52</v>
      </c>
      <c r="AS45" s="2" t="s">
        <v>52</v>
      </c>
      <c r="AT45" s="3"/>
      <c r="AU45" s="2" t="s">
        <v>191</v>
      </c>
      <c r="AV45" s="3">
        <v>103</v>
      </c>
    </row>
    <row r="46" spans="1:48" ht="30" customHeight="1" x14ac:dyDescent="0.3">
      <c r="A46" s="10" t="s">
        <v>192</v>
      </c>
      <c r="B46" s="10" t="s">
        <v>193</v>
      </c>
      <c r="C46" s="10" t="s">
        <v>194</v>
      </c>
      <c r="D46" s="11">
        <v>224</v>
      </c>
      <c r="E46" s="15"/>
      <c r="F46" s="15"/>
      <c r="G46" s="15"/>
      <c r="H46" s="15"/>
      <c r="I46" s="15"/>
      <c r="J46" s="15"/>
      <c r="K46" s="15">
        <f t="shared" si="2"/>
        <v>0</v>
      </c>
      <c r="L46" s="15">
        <f t="shared" si="3"/>
        <v>0</v>
      </c>
      <c r="M46" s="10" t="s">
        <v>52</v>
      </c>
      <c r="N46" s="2" t="s">
        <v>195</v>
      </c>
      <c r="O46" s="2" t="s">
        <v>52</v>
      </c>
      <c r="P46" s="2" t="s">
        <v>52</v>
      </c>
      <c r="Q46" s="2" t="s">
        <v>57</v>
      </c>
      <c r="R46" s="2" t="s">
        <v>62</v>
      </c>
      <c r="S46" s="2" t="s">
        <v>62</v>
      </c>
      <c r="T46" s="2" t="s">
        <v>63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2" t="s">
        <v>52</v>
      </c>
      <c r="AS46" s="2" t="s">
        <v>52</v>
      </c>
      <c r="AT46" s="3"/>
      <c r="AU46" s="2" t="s">
        <v>196</v>
      </c>
      <c r="AV46" s="3">
        <v>57</v>
      </c>
    </row>
    <row r="47" spans="1:48" ht="30" customHeight="1" x14ac:dyDescent="0.3">
      <c r="A47" s="10" t="s">
        <v>197</v>
      </c>
      <c r="B47" s="10" t="s">
        <v>198</v>
      </c>
      <c r="C47" s="10" t="s">
        <v>199</v>
      </c>
      <c r="D47" s="11">
        <v>0.2</v>
      </c>
      <c r="E47" s="15"/>
      <c r="F47" s="15"/>
      <c r="G47" s="15"/>
      <c r="H47" s="15"/>
      <c r="I47" s="15"/>
      <c r="J47" s="15"/>
      <c r="K47" s="15">
        <f t="shared" si="2"/>
        <v>0</v>
      </c>
      <c r="L47" s="15">
        <f t="shared" si="3"/>
        <v>0</v>
      </c>
      <c r="M47" s="10" t="s">
        <v>52</v>
      </c>
      <c r="N47" s="2" t="s">
        <v>200</v>
      </c>
      <c r="O47" s="2" t="s">
        <v>52</v>
      </c>
      <c r="P47" s="2" t="s">
        <v>52</v>
      </c>
      <c r="Q47" s="2" t="s">
        <v>57</v>
      </c>
      <c r="R47" s="2" t="s">
        <v>63</v>
      </c>
      <c r="S47" s="2" t="s">
        <v>62</v>
      </c>
      <c r="T47" s="2" t="s">
        <v>62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2" t="s">
        <v>52</v>
      </c>
      <c r="AS47" s="2" t="s">
        <v>52</v>
      </c>
      <c r="AT47" s="3"/>
      <c r="AU47" s="2" t="s">
        <v>201</v>
      </c>
      <c r="AV47" s="3">
        <v>58</v>
      </c>
    </row>
    <row r="48" spans="1:48" ht="30" customHeight="1" x14ac:dyDescent="0.3">
      <c r="A48" s="10" t="s">
        <v>202</v>
      </c>
      <c r="B48" s="10" t="s">
        <v>203</v>
      </c>
      <c r="C48" s="10" t="s">
        <v>204</v>
      </c>
      <c r="D48" s="11">
        <v>7.28</v>
      </c>
      <c r="E48" s="15"/>
      <c r="F48" s="15"/>
      <c r="G48" s="15"/>
      <c r="H48" s="15"/>
      <c r="I48" s="15"/>
      <c r="J48" s="15"/>
      <c r="K48" s="15">
        <f t="shared" si="2"/>
        <v>0</v>
      </c>
      <c r="L48" s="15">
        <f t="shared" si="3"/>
        <v>0</v>
      </c>
      <c r="M48" s="10" t="s">
        <v>52</v>
      </c>
      <c r="N48" s="2" t="s">
        <v>205</v>
      </c>
      <c r="O48" s="2" t="s">
        <v>52</v>
      </c>
      <c r="P48" s="2" t="s">
        <v>52</v>
      </c>
      <c r="Q48" s="2" t="s">
        <v>57</v>
      </c>
      <c r="R48" s="2" t="s">
        <v>63</v>
      </c>
      <c r="S48" s="2" t="s">
        <v>62</v>
      </c>
      <c r="T48" s="2" t="s">
        <v>62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2" t="s">
        <v>52</v>
      </c>
      <c r="AS48" s="2" t="s">
        <v>52</v>
      </c>
      <c r="AT48" s="3"/>
      <c r="AU48" s="2" t="s">
        <v>206</v>
      </c>
      <c r="AV48" s="3">
        <v>59</v>
      </c>
    </row>
    <row r="49" spans="1:48" ht="23.25" customHeight="1" x14ac:dyDescent="0.3">
      <c r="A49" s="10" t="s">
        <v>207</v>
      </c>
      <c r="B49" s="10" t="s">
        <v>208</v>
      </c>
      <c r="C49" s="10" t="s">
        <v>204</v>
      </c>
      <c r="D49" s="11">
        <v>7.28</v>
      </c>
      <c r="E49" s="15"/>
      <c r="F49" s="15"/>
      <c r="G49" s="15"/>
      <c r="H49" s="15"/>
      <c r="I49" s="15"/>
      <c r="J49" s="15"/>
      <c r="K49" s="15">
        <f t="shared" si="2"/>
        <v>0</v>
      </c>
      <c r="L49" s="15">
        <f t="shared" si="3"/>
        <v>0</v>
      </c>
      <c r="M49" s="10" t="s">
        <v>52</v>
      </c>
      <c r="N49" s="2" t="s">
        <v>209</v>
      </c>
      <c r="O49" s="2" t="s">
        <v>52</v>
      </c>
      <c r="P49" s="2" t="s">
        <v>52</v>
      </c>
      <c r="Q49" s="2" t="s">
        <v>57</v>
      </c>
      <c r="R49" s="2" t="s">
        <v>63</v>
      </c>
      <c r="S49" s="2" t="s">
        <v>62</v>
      </c>
      <c r="T49" s="2" t="s">
        <v>62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2" t="s">
        <v>52</v>
      </c>
      <c r="AS49" s="2" t="s">
        <v>52</v>
      </c>
      <c r="AT49" s="3"/>
      <c r="AU49" s="2" t="s">
        <v>210</v>
      </c>
      <c r="AV49" s="3">
        <v>60</v>
      </c>
    </row>
    <row r="50" spans="1:48" ht="23.25" customHeight="1" x14ac:dyDescent="0.3">
      <c r="A50" s="10" t="s">
        <v>211</v>
      </c>
      <c r="B50" s="10" t="s">
        <v>212</v>
      </c>
      <c r="C50" s="10" t="s">
        <v>177</v>
      </c>
      <c r="D50" s="11">
        <v>18</v>
      </c>
      <c r="E50" s="15"/>
      <c r="F50" s="15"/>
      <c r="G50" s="15"/>
      <c r="H50" s="15"/>
      <c r="I50" s="15"/>
      <c r="J50" s="15"/>
      <c r="K50" s="15">
        <f t="shared" si="2"/>
        <v>0</v>
      </c>
      <c r="L50" s="15">
        <f t="shared" si="3"/>
        <v>0</v>
      </c>
      <c r="M50" s="10" t="s">
        <v>52</v>
      </c>
      <c r="N50" s="2" t="s">
        <v>213</v>
      </c>
      <c r="O50" s="2" t="s">
        <v>52</v>
      </c>
      <c r="P50" s="2" t="s">
        <v>52</v>
      </c>
      <c r="Q50" s="2" t="s">
        <v>57</v>
      </c>
      <c r="R50" s="2" t="s">
        <v>63</v>
      </c>
      <c r="S50" s="2" t="s">
        <v>62</v>
      </c>
      <c r="T50" s="2" t="s">
        <v>62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2" t="s">
        <v>52</v>
      </c>
      <c r="AS50" s="2" t="s">
        <v>52</v>
      </c>
      <c r="AT50" s="3"/>
      <c r="AU50" s="2" t="s">
        <v>214</v>
      </c>
      <c r="AV50" s="3">
        <v>61</v>
      </c>
    </row>
    <row r="51" spans="1:48" ht="24.75" customHeight="1" x14ac:dyDescent="0.3">
      <c r="A51" s="10" t="s">
        <v>211</v>
      </c>
      <c r="B51" s="10" t="s">
        <v>215</v>
      </c>
      <c r="C51" s="10" t="s">
        <v>177</v>
      </c>
      <c r="D51" s="11">
        <v>20</v>
      </c>
      <c r="E51" s="15"/>
      <c r="F51" s="15"/>
      <c r="G51" s="15"/>
      <c r="H51" s="15"/>
      <c r="I51" s="15"/>
      <c r="J51" s="15"/>
      <c r="K51" s="15">
        <f t="shared" si="2"/>
        <v>0</v>
      </c>
      <c r="L51" s="15">
        <f t="shared" si="3"/>
        <v>0</v>
      </c>
      <c r="M51" s="10" t="s">
        <v>52</v>
      </c>
      <c r="N51" s="2" t="s">
        <v>216</v>
      </c>
      <c r="O51" s="2" t="s">
        <v>52</v>
      </c>
      <c r="P51" s="2" t="s">
        <v>52</v>
      </c>
      <c r="Q51" s="2" t="s">
        <v>57</v>
      </c>
      <c r="R51" s="2" t="s">
        <v>63</v>
      </c>
      <c r="S51" s="2" t="s">
        <v>62</v>
      </c>
      <c r="T51" s="2" t="s">
        <v>62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" t="s">
        <v>52</v>
      </c>
      <c r="AS51" s="2" t="s">
        <v>52</v>
      </c>
      <c r="AT51" s="3"/>
      <c r="AU51" s="2" t="s">
        <v>217</v>
      </c>
      <c r="AV51" s="3">
        <v>174</v>
      </c>
    </row>
    <row r="52" spans="1:48" ht="22.5" customHeight="1" x14ac:dyDescent="0.3">
      <c r="A52" s="10" t="s">
        <v>218</v>
      </c>
      <c r="B52" s="10" t="s">
        <v>219</v>
      </c>
      <c r="C52" s="10" t="s">
        <v>220</v>
      </c>
      <c r="D52" s="11">
        <v>46</v>
      </c>
      <c r="E52" s="15"/>
      <c r="F52" s="15"/>
      <c r="G52" s="15"/>
      <c r="H52" s="15"/>
      <c r="I52" s="15"/>
      <c r="J52" s="15"/>
      <c r="K52" s="15">
        <f t="shared" si="2"/>
        <v>0</v>
      </c>
      <c r="L52" s="15">
        <f t="shared" si="3"/>
        <v>0</v>
      </c>
      <c r="M52" s="10" t="s">
        <v>52</v>
      </c>
      <c r="N52" s="2" t="s">
        <v>221</v>
      </c>
      <c r="O52" s="2" t="s">
        <v>52</v>
      </c>
      <c r="P52" s="2" t="s">
        <v>52</v>
      </c>
      <c r="Q52" s="2" t="s">
        <v>57</v>
      </c>
      <c r="R52" s="2" t="s">
        <v>62</v>
      </c>
      <c r="S52" s="2" t="s">
        <v>62</v>
      </c>
      <c r="T52" s="2" t="s">
        <v>63</v>
      </c>
      <c r="U52" s="3"/>
      <c r="V52" s="3"/>
      <c r="W52" s="3"/>
      <c r="X52" s="3"/>
      <c r="Y52" s="3">
        <v>2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 t="s">
        <v>52</v>
      </c>
      <c r="AS52" s="2" t="s">
        <v>52</v>
      </c>
      <c r="AT52" s="3"/>
      <c r="AU52" s="2" t="s">
        <v>222</v>
      </c>
      <c r="AV52" s="3">
        <v>176</v>
      </c>
    </row>
    <row r="53" spans="1:48" ht="21.75" customHeight="1" x14ac:dyDescent="0.3">
      <c r="A53" s="10" t="s">
        <v>223</v>
      </c>
      <c r="B53" s="10" t="s">
        <v>219</v>
      </c>
      <c r="C53" s="10" t="s">
        <v>220</v>
      </c>
      <c r="D53" s="11">
        <v>65</v>
      </c>
      <c r="E53" s="15"/>
      <c r="F53" s="15"/>
      <c r="G53" s="15"/>
      <c r="H53" s="15"/>
      <c r="I53" s="15"/>
      <c r="J53" s="15"/>
      <c r="K53" s="15">
        <f t="shared" si="2"/>
        <v>0</v>
      </c>
      <c r="L53" s="15">
        <f t="shared" si="3"/>
        <v>0</v>
      </c>
      <c r="M53" s="10" t="s">
        <v>52</v>
      </c>
      <c r="N53" s="2" t="s">
        <v>224</v>
      </c>
      <c r="O53" s="2" t="s">
        <v>52</v>
      </c>
      <c r="P53" s="2" t="s">
        <v>52</v>
      </c>
      <c r="Q53" s="2" t="s">
        <v>57</v>
      </c>
      <c r="R53" s="2" t="s">
        <v>62</v>
      </c>
      <c r="S53" s="2" t="s">
        <v>62</v>
      </c>
      <c r="T53" s="2" t="s">
        <v>63</v>
      </c>
      <c r="U53" s="3"/>
      <c r="V53" s="3"/>
      <c r="W53" s="3"/>
      <c r="X53" s="3"/>
      <c r="Y53" s="3">
        <v>2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225</v>
      </c>
      <c r="AV53" s="3">
        <v>177</v>
      </c>
    </row>
    <row r="54" spans="1:48" ht="24" customHeight="1" x14ac:dyDescent="0.3">
      <c r="A54" s="10" t="s">
        <v>226</v>
      </c>
      <c r="B54" s="10" t="s">
        <v>227</v>
      </c>
      <c r="C54" s="10" t="s">
        <v>112</v>
      </c>
      <c r="D54" s="11">
        <v>1</v>
      </c>
      <c r="E54" s="15"/>
      <c r="F54" s="15"/>
      <c r="G54" s="15"/>
      <c r="H54" s="15"/>
      <c r="I54" s="15"/>
      <c r="J54" s="15"/>
      <c r="K54" s="15">
        <f t="shared" si="2"/>
        <v>0</v>
      </c>
      <c r="L54" s="15">
        <f t="shared" si="3"/>
        <v>0</v>
      </c>
      <c r="M54" s="10" t="s">
        <v>52</v>
      </c>
      <c r="N54" s="2" t="s">
        <v>228</v>
      </c>
      <c r="O54" s="2" t="s">
        <v>52</v>
      </c>
      <c r="P54" s="2" t="s">
        <v>52</v>
      </c>
      <c r="Q54" s="2" t="s">
        <v>57</v>
      </c>
      <c r="R54" s="2" t="s">
        <v>62</v>
      </c>
      <c r="S54" s="2" t="s">
        <v>62</v>
      </c>
      <c r="T54" s="2" t="s">
        <v>62</v>
      </c>
      <c r="U54" s="3">
        <v>1</v>
      </c>
      <c r="V54" s="3">
        <v>0</v>
      </c>
      <c r="W54" s="3">
        <v>0.02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229</v>
      </c>
      <c r="AV54" s="3">
        <v>221</v>
      </c>
    </row>
    <row r="55" spans="1:48" ht="22.5" customHeight="1" x14ac:dyDescent="0.3">
      <c r="A55" s="10" t="s">
        <v>230</v>
      </c>
      <c r="B55" s="11"/>
      <c r="C55" s="11"/>
      <c r="D55" s="11"/>
      <c r="E55" s="11"/>
      <c r="F55" s="15"/>
      <c r="G55" s="11"/>
      <c r="H55" s="15"/>
      <c r="I55" s="11"/>
      <c r="J55" s="15"/>
      <c r="K55" s="11"/>
      <c r="L55" s="15">
        <f>SUM(L5:L54)</f>
        <v>0</v>
      </c>
      <c r="M55" s="11"/>
      <c r="N55" t="s">
        <v>231</v>
      </c>
    </row>
    <row r="56" spans="1:48" ht="30" customHeight="1" x14ac:dyDescent="0.3">
      <c r="A56" s="13" t="s">
        <v>232</v>
      </c>
      <c r="B56" s="13" t="s">
        <v>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8"/>
      <c r="O56" s="8"/>
      <c r="P56" s="8"/>
      <c r="Q56" s="7" t="s">
        <v>233</v>
      </c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</row>
    <row r="57" spans="1:48" ht="30" customHeight="1" x14ac:dyDescent="0.3">
      <c r="A57" s="10" t="s">
        <v>234</v>
      </c>
      <c r="B57" s="10" t="s">
        <v>235</v>
      </c>
      <c r="C57" s="10" t="s">
        <v>67</v>
      </c>
      <c r="D57" s="11">
        <v>1</v>
      </c>
      <c r="E57" s="15"/>
      <c r="F57" s="15"/>
      <c r="G57" s="15"/>
      <c r="H57" s="15"/>
      <c r="I57" s="15"/>
      <c r="J57" s="15"/>
      <c r="K57" s="15">
        <f t="shared" ref="K57:K88" si="4">TRUNC(E57+G57+I57, 0)</f>
        <v>0</v>
      </c>
      <c r="L57" s="15">
        <f t="shared" ref="L57:L88" si="5">TRUNC(F57+H57+J57, 0)</f>
        <v>0</v>
      </c>
      <c r="M57" s="10" t="s">
        <v>52</v>
      </c>
      <c r="N57" s="2" t="s">
        <v>236</v>
      </c>
      <c r="O57" s="2" t="s">
        <v>52</v>
      </c>
      <c r="P57" s="2" t="s">
        <v>52</v>
      </c>
      <c r="Q57" s="2" t="s">
        <v>233</v>
      </c>
      <c r="R57" s="2" t="s">
        <v>63</v>
      </c>
      <c r="S57" s="2" t="s">
        <v>62</v>
      </c>
      <c r="T57" s="2" t="s">
        <v>62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237</v>
      </c>
      <c r="AV57" s="3">
        <v>104</v>
      </c>
    </row>
    <row r="58" spans="1:48" ht="30" customHeight="1" x14ac:dyDescent="0.3">
      <c r="A58" s="10" t="s">
        <v>238</v>
      </c>
      <c r="B58" s="10" t="s">
        <v>52</v>
      </c>
      <c r="C58" s="10" t="s">
        <v>177</v>
      </c>
      <c r="D58" s="11">
        <v>2</v>
      </c>
      <c r="E58" s="15"/>
      <c r="F58" s="15"/>
      <c r="G58" s="15"/>
      <c r="H58" s="15"/>
      <c r="I58" s="15"/>
      <c r="J58" s="15"/>
      <c r="K58" s="15">
        <f t="shared" si="4"/>
        <v>0</v>
      </c>
      <c r="L58" s="15">
        <f t="shared" si="5"/>
        <v>0</v>
      </c>
      <c r="M58" s="10" t="s">
        <v>52</v>
      </c>
      <c r="N58" s="2" t="s">
        <v>239</v>
      </c>
      <c r="O58" s="2" t="s">
        <v>52</v>
      </c>
      <c r="P58" s="2" t="s">
        <v>52</v>
      </c>
      <c r="Q58" s="2" t="s">
        <v>233</v>
      </c>
      <c r="R58" s="2" t="s">
        <v>62</v>
      </c>
      <c r="S58" s="2" t="s">
        <v>62</v>
      </c>
      <c r="T58" s="2" t="s">
        <v>63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240</v>
      </c>
      <c r="AV58" s="3">
        <v>105</v>
      </c>
    </row>
    <row r="59" spans="1:48" ht="30" customHeight="1" x14ac:dyDescent="0.3">
      <c r="A59" s="10" t="s">
        <v>65</v>
      </c>
      <c r="B59" s="10" t="s">
        <v>66</v>
      </c>
      <c r="C59" s="10" t="s">
        <v>67</v>
      </c>
      <c r="D59" s="11">
        <v>155</v>
      </c>
      <c r="E59" s="15"/>
      <c r="F59" s="15"/>
      <c r="G59" s="15"/>
      <c r="H59" s="15"/>
      <c r="I59" s="15"/>
      <c r="J59" s="15"/>
      <c r="K59" s="15">
        <f t="shared" si="4"/>
        <v>0</v>
      </c>
      <c r="L59" s="15">
        <f t="shared" si="5"/>
        <v>0</v>
      </c>
      <c r="M59" s="10" t="s">
        <v>52</v>
      </c>
      <c r="N59" s="2" t="s">
        <v>68</v>
      </c>
      <c r="O59" s="2" t="s">
        <v>52</v>
      </c>
      <c r="P59" s="2" t="s">
        <v>52</v>
      </c>
      <c r="Q59" s="2" t="s">
        <v>233</v>
      </c>
      <c r="R59" s="2" t="s">
        <v>63</v>
      </c>
      <c r="S59" s="2" t="s">
        <v>62</v>
      </c>
      <c r="T59" s="2" t="s">
        <v>62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241</v>
      </c>
      <c r="AV59" s="3">
        <v>108</v>
      </c>
    </row>
    <row r="60" spans="1:48" ht="30" customHeight="1" x14ac:dyDescent="0.3">
      <c r="A60" s="10" t="s">
        <v>242</v>
      </c>
      <c r="B60" s="10" t="s">
        <v>243</v>
      </c>
      <c r="C60" s="10" t="s">
        <v>67</v>
      </c>
      <c r="D60" s="11">
        <v>1</v>
      </c>
      <c r="E60" s="15"/>
      <c r="F60" s="15"/>
      <c r="G60" s="15"/>
      <c r="H60" s="15"/>
      <c r="I60" s="15"/>
      <c r="J60" s="15"/>
      <c r="K60" s="15">
        <f t="shared" si="4"/>
        <v>0</v>
      </c>
      <c r="L60" s="15">
        <f t="shared" si="5"/>
        <v>0</v>
      </c>
      <c r="M60" s="10" t="s">
        <v>52</v>
      </c>
      <c r="N60" s="2" t="s">
        <v>244</v>
      </c>
      <c r="O60" s="2" t="s">
        <v>52</v>
      </c>
      <c r="P60" s="2" t="s">
        <v>52</v>
      </c>
      <c r="Q60" s="2" t="s">
        <v>233</v>
      </c>
      <c r="R60" s="2" t="s">
        <v>62</v>
      </c>
      <c r="S60" s="2" t="s">
        <v>62</v>
      </c>
      <c r="T60" s="2" t="s">
        <v>63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245</v>
      </c>
      <c r="AV60" s="3">
        <v>182</v>
      </c>
    </row>
    <row r="61" spans="1:48" ht="30" customHeight="1" x14ac:dyDescent="0.3">
      <c r="A61" s="10" t="s">
        <v>242</v>
      </c>
      <c r="B61" s="10" t="s">
        <v>246</v>
      </c>
      <c r="C61" s="10" t="s">
        <v>67</v>
      </c>
      <c r="D61" s="11">
        <v>2</v>
      </c>
      <c r="E61" s="15"/>
      <c r="F61" s="15"/>
      <c r="G61" s="15"/>
      <c r="H61" s="15"/>
      <c r="I61" s="15"/>
      <c r="J61" s="15"/>
      <c r="K61" s="15">
        <f t="shared" si="4"/>
        <v>0</v>
      </c>
      <c r="L61" s="15">
        <f t="shared" si="5"/>
        <v>0</v>
      </c>
      <c r="M61" s="10" t="s">
        <v>52</v>
      </c>
      <c r="N61" s="2" t="s">
        <v>247</v>
      </c>
      <c r="O61" s="2" t="s">
        <v>52</v>
      </c>
      <c r="P61" s="2" t="s">
        <v>52</v>
      </c>
      <c r="Q61" s="2" t="s">
        <v>233</v>
      </c>
      <c r="R61" s="2" t="s">
        <v>62</v>
      </c>
      <c r="S61" s="2" t="s">
        <v>62</v>
      </c>
      <c r="T61" s="2" t="s">
        <v>63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248</v>
      </c>
      <c r="AV61" s="3">
        <v>183</v>
      </c>
    </row>
    <row r="62" spans="1:48" ht="30" customHeight="1" x14ac:dyDescent="0.3">
      <c r="A62" s="10" t="s">
        <v>249</v>
      </c>
      <c r="B62" s="10" t="s">
        <v>87</v>
      </c>
      <c r="C62" s="10" t="s">
        <v>67</v>
      </c>
      <c r="D62" s="11">
        <v>1</v>
      </c>
      <c r="E62" s="15"/>
      <c r="F62" s="15"/>
      <c r="G62" s="15"/>
      <c r="H62" s="15"/>
      <c r="I62" s="15"/>
      <c r="J62" s="15"/>
      <c r="K62" s="15">
        <f t="shared" si="4"/>
        <v>0</v>
      </c>
      <c r="L62" s="15">
        <f t="shared" si="5"/>
        <v>0</v>
      </c>
      <c r="M62" s="10" t="s">
        <v>52</v>
      </c>
      <c r="N62" s="2" t="s">
        <v>250</v>
      </c>
      <c r="O62" s="2" t="s">
        <v>52</v>
      </c>
      <c r="P62" s="2" t="s">
        <v>52</v>
      </c>
      <c r="Q62" s="2" t="s">
        <v>233</v>
      </c>
      <c r="R62" s="2" t="s">
        <v>63</v>
      </c>
      <c r="S62" s="2" t="s">
        <v>62</v>
      </c>
      <c r="T62" s="2" t="s">
        <v>62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52</v>
      </c>
      <c r="AS62" s="2" t="s">
        <v>52</v>
      </c>
      <c r="AT62" s="3"/>
      <c r="AU62" s="2" t="s">
        <v>251</v>
      </c>
      <c r="AV62" s="3">
        <v>106</v>
      </c>
    </row>
    <row r="63" spans="1:48" ht="30" customHeight="1" x14ac:dyDescent="0.3">
      <c r="A63" s="10" t="s">
        <v>78</v>
      </c>
      <c r="B63" s="10" t="s">
        <v>79</v>
      </c>
      <c r="C63" s="10" t="s">
        <v>67</v>
      </c>
      <c r="D63" s="11">
        <v>155</v>
      </c>
      <c r="E63" s="15"/>
      <c r="F63" s="15"/>
      <c r="G63" s="15"/>
      <c r="H63" s="15"/>
      <c r="I63" s="15"/>
      <c r="J63" s="15"/>
      <c r="K63" s="15">
        <f t="shared" si="4"/>
        <v>0</v>
      </c>
      <c r="L63" s="15">
        <f t="shared" si="5"/>
        <v>0</v>
      </c>
      <c r="M63" s="10" t="s">
        <v>52</v>
      </c>
      <c r="N63" s="2" t="s">
        <v>80</v>
      </c>
      <c r="O63" s="2" t="s">
        <v>52</v>
      </c>
      <c r="P63" s="2" t="s">
        <v>52</v>
      </c>
      <c r="Q63" s="2" t="s">
        <v>233</v>
      </c>
      <c r="R63" s="2" t="s">
        <v>62</v>
      </c>
      <c r="S63" s="2" t="s">
        <v>62</v>
      </c>
      <c r="T63" s="2" t="s">
        <v>63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52</v>
      </c>
      <c r="AS63" s="2" t="s">
        <v>52</v>
      </c>
      <c r="AT63" s="3"/>
      <c r="AU63" s="2" t="s">
        <v>252</v>
      </c>
      <c r="AV63" s="3">
        <v>109</v>
      </c>
    </row>
    <row r="64" spans="1:48" ht="30" customHeight="1" x14ac:dyDescent="0.3">
      <c r="A64" s="10" t="s">
        <v>82</v>
      </c>
      <c r="B64" s="10" t="s">
        <v>235</v>
      </c>
      <c r="C64" s="10" t="s">
        <v>67</v>
      </c>
      <c r="D64" s="11">
        <v>1</v>
      </c>
      <c r="E64" s="15"/>
      <c r="F64" s="15"/>
      <c r="G64" s="15"/>
      <c r="H64" s="15"/>
      <c r="I64" s="15"/>
      <c r="J64" s="15"/>
      <c r="K64" s="15">
        <f t="shared" si="4"/>
        <v>0</v>
      </c>
      <c r="L64" s="15">
        <f t="shared" si="5"/>
        <v>0</v>
      </c>
      <c r="M64" s="10" t="s">
        <v>52</v>
      </c>
      <c r="N64" s="2" t="s">
        <v>253</v>
      </c>
      <c r="O64" s="2" t="s">
        <v>52</v>
      </c>
      <c r="P64" s="2" t="s">
        <v>52</v>
      </c>
      <c r="Q64" s="2" t="s">
        <v>233</v>
      </c>
      <c r="R64" s="2" t="s">
        <v>63</v>
      </c>
      <c r="S64" s="2" t="s">
        <v>62</v>
      </c>
      <c r="T64" s="2" t="s">
        <v>62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52</v>
      </c>
      <c r="AS64" s="2" t="s">
        <v>52</v>
      </c>
      <c r="AT64" s="3"/>
      <c r="AU64" s="2" t="s">
        <v>254</v>
      </c>
      <c r="AV64" s="3">
        <v>113</v>
      </c>
    </row>
    <row r="65" spans="1:48" ht="30" customHeight="1" x14ac:dyDescent="0.3">
      <c r="A65" s="10" t="s">
        <v>82</v>
      </c>
      <c r="B65" s="10" t="s">
        <v>255</v>
      </c>
      <c r="C65" s="10" t="s">
        <v>67</v>
      </c>
      <c r="D65" s="11">
        <v>4</v>
      </c>
      <c r="E65" s="15"/>
      <c r="F65" s="15"/>
      <c r="G65" s="15"/>
      <c r="H65" s="15"/>
      <c r="I65" s="15"/>
      <c r="J65" s="15"/>
      <c r="K65" s="15">
        <f t="shared" si="4"/>
        <v>0</v>
      </c>
      <c r="L65" s="15">
        <f t="shared" si="5"/>
        <v>0</v>
      </c>
      <c r="M65" s="10" t="s">
        <v>52</v>
      </c>
      <c r="N65" s="2" t="s">
        <v>256</v>
      </c>
      <c r="O65" s="2" t="s">
        <v>52</v>
      </c>
      <c r="P65" s="2" t="s">
        <v>52</v>
      </c>
      <c r="Q65" s="2" t="s">
        <v>233</v>
      </c>
      <c r="R65" s="2" t="s">
        <v>63</v>
      </c>
      <c r="S65" s="2" t="s">
        <v>62</v>
      </c>
      <c r="T65" s="2" t="s">
        <v>62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2" t="s">
        <v>52</v>
      </c>
      <c r="AS65" s="2" t="s">
        <v>52</v>
      </c>
      <c r="AT65" s="3"/>
      <c r="AU65" s="2" t="s">
        <v>257</v>
      </c>
      <c r="AV65" s="3">
        <v>114</v>
      </c>
    </row>
    <row r="66" spans="1:48" ht="30" customHeight="1" x14ac:dyDescent="0.3">
      <c r="A66" s="10" t="s">
        <v>86</v>
      </c>
      <c r="B66" s="10" t="s">
        <v>87</v>
      </c>
      <c r="C66" s="10" t="s">
        <v>67</v>
      </c>
      <c r="D66" s="11">
        <v>3</v>
      </c>
      <c r="E66" s="15"/>
      <c r="F66" s="15"/>
      <c r="G66" s="15"/>
      <c r="H66" s="15"/>
      <c r="I66" s="15"/>
      <c r="J66" s="15"/>
      <c r="K66" s="15">
        <f t="shared" si="4"/>
        <v>0</v>
      </c>
      <c r="L66" s="15">
        <f t="shared" si="5"/>
        <v>0</v>
      </c>
      <c r="M66" s="10" t="s">
        <v>52</v>
      </c>
      <c r="N66" s="2" t="s">
        <v>88</v>
      </c>
      <c r="O66" s="2" t="s">
        <v>52</v>
      </c>
      <c r="P66" s="2" t="s">
        <v>52</v>
      </c>
      <c r="Q66" s="2" t="s">
        <v>233</v>
      </c>
      <c r="R66" s="2" t="s">
        <v>63</v>
      </c>
      <c r="S66" s="2" t="s">
        <v>62</v>
      </c>
      <c r="T66" s="2" t="s">
        <v>62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2" t="s">
        <v>52</v>
      </c>
      <c r="AS66" s="2" t="s">
        <v>52</v>
      </c>
      <c r="AT66" s="3"/>
      <c r="AU66" s="2" t="s">
        <v>258</v>
      </c>
      <c r="AV66" s="3">
        <v>115</v>
      </c>
    </row>
    <row r="67" spans="1:48" ht="30" customHeight="1" x14ac:dyDescent="0.3">
      <c r="A67" s="10" t="s">
        <v>93</v>
      </c>
      <c r="B67" s="10" t="s">
        <v>75</v>
      </c>
      <c r="C67" s="10" t="s">
        <v>67</v>
      </c>
      <c r="D67" s="11">
        <v>2</v>
      </c>
      <c r="E67" s="15"/>
      <c r="F67" s="15"/>
      <c r="G67" s="15"/>
      <c r="H67" s="15"/>
      <c r="I67" s="15"/>
      <c r="J67" s="15"/>
      <c r="K67" s="15">
        <f t="shared" si="4"/>
        <v>0</v>
      </c>
      <c r="L67" s="15">
        <f t="shared" si="5"/>
        <v>0</v>
      </c>
      <c r="M67" s="10" t="s">
        <v>52</v>
      </c>
      <c r="N67" s="2" t="s">
        <v>94</v>
      </c>
      <c r="O67" s="2" t="s">
        <v>52</v>
      </c>
      <c r="P67" s="2" t="s">
        <v>52</v>
      </c>
      <c r="Q67" s="2" t="s">
        <v>233</v>
      </c>
      <c r="R67" s="2" t="s">
        <v>63</v>
      </c>
      <c r="S67" s="2" t="s">
        <v>62</v>
      </c>
      <c r="T67" s="2" t="s">
        <v>62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2" t="s">
        <v>52</v>
      </c>
      <c r="AS67" s="2" t="s">
        <v>52</v>
      </c>
      <c r="AT67" s="3"/>
      <c r="AU67" s="2" t="s">
        <v>259</v>
      </c>
      <c r="AV67" s="3">
        <v>116</v>
      </c>
    </row>
    <row r="68" spans="1:48" ht="30" customHeight="1" x14ac:dyDescent="0.3">
      <c r="A68" s="10" t="s">
        <v>93</v>
      </c>
      <c r="B68" s="10" t="s">
        <v>83</v>
      </c>
      <c r="C68" s="10" t="s">
        <v>67</v>
      </c>
      <c r="D68" s="11">
        <v>1</v>
      </c>
      <c r="E68" s="15"/>
      <c r="F68" s="15"/>
      <c r="G68" s="15"/>
      <c r="H68" s="15"/>
      <c r="I68" s="15"/>
      <c r="J68" s="15"/>
      <c r="K68" s="15">
        <f t="shared" si="4"/>
        <v>0</v>
      </c>
      <c r="L68" s="15">
        <f t="shared" si="5"/>
        <v>0</v>
      </c>
      <c r="M68" s="10" t="s">
        <v>52</v>
      </c>
      <c r="N68" s="2" t="s">
        <v>96</v>
      </c>
      <c r="O68" s="2" t="s">
        <v>52</v>
      </c>
      <c r="P68" s="2" t="s">
        <v>52</v>
      </c>
      <c r="Q68" s="2" t="s">
        <v>233</v>
      </c>
      <c r="R68" s="2" t="s">
        <v>63</v>
      </c>
      <c r="S68" s="2" t="s">
        <v>62</v>
      </c>
      <c r="T68" s="2" t="s">
        <v>62</v>
      </c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2" t="s">
        <v>52</v>
      </c>
      <c r="AS68" s="2" t="s">
        <v>52</v>
      </c>
      <c r="AT68" s="3"/>
      <c r="AU68" s="2" t="s">
        <v>260</v>
      </c>
      <c r="AV68" s="3">
        <v>117</v>
      </c>
    </row>
    <row r="69" spans="1:48" ht="30" customHeight="1" x14ac:dyDescent="0.3">
      <c r="A69" s="10" t="s">
        <v>98</v>
      </c>
      <c r="B69" s="10" t="s">
        <v>99</v>
      </c>
      <c r="C69" s="10" t="s">
        <v>67</v>
      </c>
      <c r="D69" s="11">
        <v>1</v>
      </c>
      <c r="E69" s="15"/>
      <c r="F69" s="15"/>
      <c r="G69" s="15"/>
      <c r="H69" s="15"/>
      <c r="I69" s="15"/>
      <c r="J69" s="15"/>
      <c r="K69" s="15">
        <f t="shared" si="4"/>
        <v>0</v>
      </c>
      <c r="L69" s="15">
        <f t="shared" si="5"/>
        <v>0</v>
      </c>
      <c r="M69" s="10" t="s">
        <v>52</v>
      </c>
      <c r="N69" s="2" t="s">
        <v>100</v>
      </c>
      <c r="O69" s="2" t="s">
        <v>52</v>
      </c>
      <c r="P69" s="2" t="s">
        <v>52</v>
      </c>
      <c r="Q69" s="2" t="s">
        <v>233</v>
      </c>
      <c r="R69" s="2" t="s">
        <v>62</v>
      </c>
      <c r="S69" s="2" t="s">
        <v>62</v>
      </c>
      <c r="T69" s="2" t="s">
        <v>63</v>
      </c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2" t="s">
        <v>52</v>
      </c>
      <c r="AS69" s="2" t="s">
        <v>52</v>
      </c>
      <c r="AT69" s="3"/>
      <c r="AU69" s="2" t="s">
        <v>261</v>
      </c>
      <c r="AV69" s="3">
        <v>118</v>
      </c>
    </row>
    <row r="70" spans="1:48" ht="30" customHeight="1" x14ac:dyDescent="0.3">
      <c r="A70" s="10" t="s">
        <v>102</v>
      </c>
      <c r="B70" s="10" t="s">
        <v>262</v>
      </c>
      <c r="C70" s="10" t="s">
        <v>104</v>
      </c>
      <c r="D70" s="11">
        <v>419.1</v>
      </c>
      <c r="E70" s="15"/>
      <c r="F70" s="15"/>
      <c r="G70" s="15"/>
      <c r="H70" s="15"/>
      <c r="I70" s="15"/>
      <c r="J70" s="15"/>
      <c r="K70" s="15">
        <f t="shared" si="4"/>
        <v>0</v>
      </c>
      <c r="L70" s="15">
        <f t="shared" si="5"/>
        <v>0</v>
      </c>
      <c r="M70" s="10" t="s">
        <v>52</v>
      </c>
      <c r="N70" s="2" t="s">
        <v>263</v>
      </c>
      <c r="O70" s="2" t="s">
        <v>52</v>
      </c>
      <c r="P70" s="2" t="s">
        <v>52</v>
      </c>
      <c r="Q70" s="2" t="s">
        <v>233</v>
      </c>
      <c r="R70" s="2" t="s">
        <v>62</v>
      </c>
      <c r="S70" s="2" t="s">
        <v>62</v>
      </c>
      <c r="T70" s="2" t="s">
        <v>63</v>
      </c>
      <c r="U70" s="3"/>
      <c r="V70" s="3"/>
      <c r="W70" s="3"/>
      <c r="X70" s="3">
        <v>1</v>
      </c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2" t="s">
        <v>52</v>
      </c>
      <c r="AS70" s="2" t="s">
        <v>52</v>
      </c>
      <c r="AT70" s="3"/>
      <c r="AU70" s="2" t="s">
        <v>264</v>
      </c>
      <c r="AV70" s="3">
        <v>119</v>
      </c>
    </row>
    <row r="71" spans="1:48" ht="30" customHeight="1" x14ac:dyDescent="0.3">
      <c r="A71" s="10" t="s">
        <v>102</v>
      </c>
      <c r="B71" s="10" t="s">
        <v>265</v>
      </c>
      <c r="C71" s="10" t="s">
        <v>104</v>
      </c>
      <c r="D71" s="11">
        <v>51.7</v>
      </c>
      <c r="E71" s="15"/>
      <c r="F71" s="15"/>
      <c r="G71" s="15"/>
      <c r="H71" s="15"/>
      <c r="I71" s="15"/>
      <c r="J71" s="15"/>
      <c r="K71" s="15">
        <f t="shared" si="4"/>
        <v>0</v>
      </c>
      <c r="L71" s="15">
        <f t="shared" si="5"/>
        <v>0</v>
      </c>
      <c r="M71" s="10" t="s">
        <v>52</v>
      </c>
      <c r="N71" s="2" t="s">
        <v>266</v>
      </c>
      <c r="O71" s="2" t="s">
        <v>52</v>
      </c>
      <c r="P71" s="2" t="s">
        <v>52</v>
      </c>
      <c r="Q71" s="2" t="s">
        <v>233</v>
      </c>
      <c r="R71" s="2" t="s">
        <v>62</v>
      </c>
      <c r="S71" s="2" t="s">
        <v>62</v>
      </c>
      <c r="T71" s="2" t="s">
        <v>63</v>
      </c>
      <c r="U71" s="3"/>
      <c r="V71" s="3"/>
      <c r="W71" s="3"/>
      <c r="X71" s="3">
        <v>1</v>
      </c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2" t="s">
        <v>52</v>
      </c>
      <c r="AS71" s="2" t="s">
        <v>52</v>
      </c>
      <c r="AT71" s="3"/>
      <c r="AU71" s="2" t="s">
        <v>267</v>
      </c>
      <c r="AV71" s="3">
        <v>120</v>
      </c>
    </row>
    <row r="72" spans="1:48" ht="30" customHeight="1" x14ac:dyDescent="0.3">
      <c r="A72" s="10" t="s">
        <v>102</v>
      </c>
      <c r="B72" s="10" t="s">
        <v>268</v>
      </c>
      <c r="C72" s="10" t="s">
        <v>104</v>
      </c>
      <c r="D72" s="11">
        <v>132</v>
      </c>
      <c r="E72" s="15"/>
      <c r="F72" s="15"/>
      <c r="G72" s="15"/>
      <c r="H72" s="15"/>
      <c r="I72" s="15"/>
      <c r="J72" s="15"/>
      <c r="K72" s="15">
        <f t="shared" si="4"/>
        <v>0</v>
      </c>
      <c r="L72" s="15">
        <f t="shared" si="5"/>
        <v>0</v>
      </c>
      <c r="M72" s="10" t="s">
        <v>52</v>
      </c>
      <c r="N72" s="2" t="s">
        <v>269</v>
      </c>
      <c r="O72" s="2" t="s">
        <v>52</v>
      </c>
      <c r="P72" s="2" t="s">
        <v>52</v>
      </c>
      <c r="Q72" s="2" t="s">
        <v>233</v>
      </c>
      <c r="R72" s="2" t="s">
        <v>62</v>
      </c>
      <c r="S72" s="2" t="s">
        <v>62</v>
      </c>
      <c r="T72" s="2" t="s">
        <v>63</v>
      </c>
      <c r="U72" s="3"/>
      <c r="V72" s="3"/>
      <c r="W72" s="3"/>
      <c r="X72" s="3">
        <v>1</v>
      </c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2" t="s">
        <v>52</v>
      </c>
      <c r="AS72" s="2" t="s">
        <v>52</v>
      </c>
      <c r="AT72" s="3"/>
      <c r="AU72" s="2" t="s">
        <v>270</v>
      </c>
      <c r="AV72" s="3">
        <v>121</v>
      </c>
    </row>
    <row r="73" spans="1:48" ht="30" customHeight="1" x14ac:dyDescent="0.3">
      <c r="A73" s="10" t="s">
        <v>102</v>
      </c>
      <c r="B73" s="10" t="s">
        <v>271</v>
      </c>
      <c r="C73" s="10" t="s">
        <v>104</v>
      </c>
      <c r="D73" s="11">
        <v>41.8</v>
      </c>
      <c r="E73" s="15"/>
      <c r="F73" s="15"/>
      <c r="G73" s="15"/>
      <c r="H73" s="15"/>
      <c r="I73" s="15"/>
      <c r="J73" s="15"/>
      <c r="K73" s="15">
        <f t="shared" si="4"/>
        <v>0</v>
      </c>
      <c r="L73" s="15">
        <f t="shared" si="5"/>
        <v>0</v>
      </c>
      <c r="M73" s="10" t="s">
        <v>52</v>
      </c>
      <c r="N73" s="2" t="s">
        <v>272</v>
      </c>
      <c r="O73" s="2" t="s">
        <v>52</v>
      </c>
      <c r="P73" s="2" t="s">
        <v>52</v>
      </c>
      <c r="Q73" s="2" t="s">
        <v>233</v>
      </c>
      <c r="R73" s="2" t="s">
        <v>62</v>
      </c>
      <c r="S73" s="2" t="s">
        <v>62</v>
      </c>
      <c r="T73" s="2" t="s">
        <v>63</v>
      </c>
      <c r="U73" s="3"/>
      <c r="V73" s="3"/>
      <c r="W73" s="3"/>
      <c r="X73" s="3">
        <v>1</v>
      </c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2" t="s">
        <v>52</v>
      </c>
      <c r="AS73" s="2" t="s">
        <v>52</v>
      </c>
      <c r="AT73" s="3"/>
      <c r="AU73" s="2" t="s">
        <v>273</v>
      </c>
      <c r="AV73" s="3">
        <v>122</v>
      </c>
    </row>
    <row r="74" spans="1:48" ht="30" customHeight="1" x14ac:dyDescent="0.3">
      <c r="A74" s="10" t="s">
        <v>110</v>
      </c>
      <c r="B74" s="10" t="s">
        <v>111</v>
      </c>
      <c r="C74" s="10" t="s">
        <v>112</v>
      </c>
      <c r="D74" s="11">
        <v>1</v>
      </c>
      <c r="E74" s="15"/>
      <c r="F74" s="15"/>
      <c r="G74" s="15"/>
      <c r="H74" s="15"/>
      <c r="I74" s="15"/>
      <c r="J74" s="15"/>
      <c r="K74" s="15">
        <f t="shared" si="4"/>
        <v>0</v>
      </c>
      <c r="L74" s="15">
        <f t="shared" si="5"/>
        <v>0</v>
      </c>
      <c r="M74" s="10" t="s">
        <v>52</v>
      </c>
      <c r="N74" s="2" t="s">
        <v>113</v>
      </c>
      <c r="O74" s="2" t="s">
        <v>52</v>
      </c>
      <c r="P74" s="2" t="s">
        <v>52</v>
      </c>
      <c r="Q74" s="2" t="s">
        <v>233</v>
      </c>
      <c r="R74" s="2" t="s">
        <v>62</v>
      </c>
      <c r="S74" s="2" t="s">
        <v>62</v>
      </c>
      <c r="T74" s="2" t="s">
        <v>62</v>
      </c>
      <c r="U74" s="3">
        <v>0</v>
      </c>
      <c r="V74" s="3">
        <v>0</v>
      </c>
      <c r="W74" s="3">
        <v>0.03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2" t="s">
        <v>52</v>
      </c>
      <c r="AS74" s="2" t="s">
        <v>52</v>
      </c>
      <c r="AT74" s="3"/>
      <c r="AU74" s="2" t="s">
        <v>274</v>
      </c>
      <c r="AV74" s="3">
        <v>222</v>
      </c>
    </row>
    <row r="75" spans="1:48" ht="30" customHeight="1" x14ac:dyDescent="0.3">
      <c r="A75" s="10" t="s">
        <v>123</v>
      </c>
      <c r="B75" s="10" t="s">
        <v>124</v>
      </c>
      <c r="C75" s="10" t="s">
        <v>104</v>
      </c>
      <c r="D75" s="11">
        <v>419.1</v>
      </c>
      <c r="E75" s="15"/>
      <c r="F75" s="15"/>
      <c r="G75" s="15"/>
      <c r="H75" s="15"/>
      <c r="I75" s="15"/>
      <c r="J75" s="15"/>
      <c r="K75" s="15">
        <f t="shared" si="4"/>
        <v>0</v>
      </c>
      <c r="L75" s="15">
        <f t="shared" si="5"/>
        <v>0</v>
      </c>
      <c r="M75" s="10" t="s">
        <v>52</v>
      </c>
      <c r="N75" s="2" t="s">
        <v>125</v>
      </c>
      <c r="O75" s="2" t="s">
        <v>52</v>
      </c>
      <c r="P75" s="2" t="s">
        <v>52</v>
      </c>
      <c r="Q75" s="2" t="s">
        <v>233</v>
      </c>
      <c r="R75" s="2" t="s">
        <v>63</v>
      </c>
      <c r="S75" s="2" t="s">
        <v>62</v>
      </c>
      <c r="T75" s="2" t="s">
        <v>62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52</v>
      </c>
      <c r="AS75" s="2" t="s">
        <v>52</v>
      </c>
      <c r="AT75" s="3"/>
      <c r="AU75" s="2" t="s">
        <v>275</v>
      </c>
      <c r="AV75" s="3">
        <v>123</v>
      </c>
    </row>
    <row r="76" spans="1:48" ht="30" customHeight="1" x14ac:dyDescent="0.3">
      <c r="A76" s="10" t="s">
        <v>123</v>
      </c>
      <c r="B76" s="10" t="s">
        <v>127</v>
      </c>
      <c r="C76" s="10" t="s">
        <v>104</v>
      </c>
      <c r="D76" s="11">
        <v>51.7</v>
      </c>
      <c r="E76" s="15"/>
      <c r="F76" s="15"/>
      <c r="G76" s="15"/>
      <c r="H76" s="15"/>
      <c r="I76" s="15"/>
      <c r="J76" s="15"/>
      <c r="K76" s="15">
        <f t="shared" si="4"/>
        <v>0</v>
      </c>
      <c r="L76" s="15">
        <f t="shared" si="5"/>
        <v>0</v>
      </c>
      <c r="M76" s="10" t="s">
        <v>52</v>
      </c>
      <c r="N76" s="2" t="s">
        <v>128</v>
      </c>
      <c r="O76" s="2" t="s">
        <v>52</v>
      </c>
      <c r="P76" s="2" t="s">
        <v>52</v>
      </c>
      <c r="Q76" s="2" t="s">
        <v>233</v>
      </c>
      <c r="R76" s="2" t="s">
        <v>63</v>
      </c>
      <c r="S76" s="2" t="s">
        <v>62</v>
      </c>
      <c r="T76" s="2" t="s">
        <v>62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2" t="s">
        <v>52</v>
      </c>
      <c r="AS76" s="2" t="s">
        <v>52</v>
      </c>
      <c r="AT76" s="3"/>
      <c r="AU76" s="2" t="s">
        <v>276</v>
      </c>
      <c r="AV76" s="3">
        <v>124</v>
      </c>
    </row>
    <row r="77" spans="1:48" ht="30" customHeight="1" x14ac:dyDescent="0.3">
      <c r="A77" s="10" t="s">
        <v>123</v>
      </c>
      <c r="B77" s="10" t="s">
        <v>277</v>
      </c>
      <c r="C77" s="10" t="s">
        <v>104</v>
      </c>
      <c r="D77" s="11">
        <v>132</v>
      </c>
      <c r="E77" s="15"/>
      <c r="F77" s="15"/>
      <c r="G77" s="15"/>
      <c r="H77" s="15"/>
      <c r="I77" s="15"/>
      <c r="J77" s="15"/>
      <c r="K77" s="15">
        <f t="shared" si="4"/>
        <v>0</v>
      </c>
      <c r="L77" s="15">
        <f t="shared" si="5"/>
        <v>0</v>
      </c>
      <c r="M77" s="10" t="s">
        <v>52</v>
      </c>
      <c r="N77" s="2" t="s">
        <v>278</v>
      </c>
      <c r="O77" s="2" t="s">
        <v>52</v>
      </c>
      <c r="P77" s="2" t="s">
        <v>52</v>
      </c>
      <c r="Q77" s="2" t="s">
        <v>233</v>
      </c>
      <c r="R77" s="2" t="s">
        <v>63</v>
      </c>
      <c r="S77" s="2" t="s">
        <v>62</v>
      </c>
      <c r="T77" s="2" t="s">
        <v>62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279</v>
      </c>
      <c r="AV77" s="3">
        <v>125</v>
      </c>
    </row>
    <row r="78" spans="1:48" ht="30" customHeight="1" x14ac:dyDescent="0.3">
      <c r="A78" s="10" t="s">
        <v>123</v>
      </c>
      <c r="B78" s="10" t="s">
        <v>280</v>
      </c>
      <c r="C78" s="10" t="s">
        <v>104</v>
      </c>
      <c r="D78" s="11">
        <v>41.8</v>
      </c>
      <c r="E78" s="15"/>
      <c r="F78" s="15"/>
      <c r="G78" s="15"/>
      <c r="H78" s="15"/>
      <c r="I78" s="15"/>
      <c r="J78" s="15"/>
      <c r="K78" s="15">
        <f t="shared" si="4"/>
        <v>0</v>
      </c>
      <c r="L78" s="15">
        <f t="shared" si="5"/>
        <v>0</v>
      </c>
      <c r="M78" s="10" t="s">
        <v>52</v>
      </c>
      <c r="N78" s="2" t="s">
        <v>281</v>
      </c>
      <c r="O78" s="2" t="s">
        <v>52</v>
      </c>
      <c r="P78" s="2" t="s">
        <v>52</v>
      </c>
      <c r="Q78" s="2" t="s">
        <v>233</v>
      </c>
      <c r="R78" s="2" t="s">
        <v>63</v>
      </c>
      <c r="S78" s="2" t="s">
        <v>62</v>
      </c>
      <c r="T78" s="2" t="s">
        <v>62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282</v>
      </c>
      <c r="AV78" s="3">
        <v>126</v>
      </c>
    </row>
    <row r="79" spans="1:48" ht="30" customHeight="1" x14ac:dyDescent="0.3">
      <c r="A79" s="10" t="s">
        <v>133</v>
      </c>
      <c r="B79" s="10" t="s">
        <v>283</v>
      </c>
      <c r="C79" s="10" t="s">
        <v>67</v>
      </c>
      <c r="D79" s="11">
        <v>203</v>
      </c>
      <c r="E79" s="15"/>
      <c r="F79" s="15"/>
      <c r="G79" s="15"/>
      <c r="H79" s="15"/>
      <c r="I79" s="15"/>
      <c r="J79" s="15"/>
      <c r="K79" s="15">
        <f t="shared" si="4"/>
        <v>0</v>
      </c>
      <c r="L79" s="15">
        <f t="shared" si="5"/>
        <v>0</v>
      </c>
      <c r="M79" s="10" t="s">
        <v>52</v>
      </c>
      <c r="N79" s="2" t="s">
        <v>284</v>
      </c>
      <c r="O79" s="2" t="s">
        <v>52</v>
      </c>
      <c r="P79" s="2" t="s">
        <v>52</v>
      </c>
      <c r="Q79" s="2" t="s">
        <v>233</v>
      </c>
      <c r="R79" s="2" t="s">
        <v>62</v>
      </c>
      <c r="S79" s="2" t="s">
        <v>62</v>
      </c>
      <c r="T79" s="2" t="s">
        <v>63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285</v>
      </c>
      <c r="AV79" s="3">
        <v>127</v>
      </c>
    </row>
    <row r="80" spans="1:48" ht="30" customHeight="1" x14ac:dyDescent="0.3">
      <c r="A80" s="10" t="s">
        <v>133</v>
      </c>
      <c r="B80" s="10" t="s">
        <v>286</v>
      </c>
      <c r="C80" s="10" t="s">
        <v>67</v>
      </c>
      <c r="D80" s="11">
        <v>34</v>
      </c>
      <c r="E80" s="15"/>
      <c r="F80" s="15"/>
      <c r="G80" s="15"/>
      <c r="H80" s="15"/>
      <c r="I80" s="15"/>
      <c r="J80" s="15"/>
      <c r="K80" s="15">
        <f t="shared" si="4"/>
        <v>0</v>
      </c>
      <c r="L80" s="15">
        <f t="shared" si="5"/>
        <v>0</v>
      </c>
      <c r="M80" s="10" t="s">
        <v>52</v>
      </c>
      <c r="N80" s="2" t="s">
        <v>287</v>
      </c>
      <c r="O80" s="2" t="s">
        <v>52</v>
      </c>
      <c r="P80" s="2" t="s">
        <v>52</v>
      </c>
      <c r="Q80" s="2" t="s">
        <v>233</v>
      </c>
      <c r="R80" s="2" t="s">
        <v>62</v>
      </c>
      <c r="S80" s="2" t="s">
        <v>62</v>
      </c>
      <c r="T80" s="2" t="s">
        <v>63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288</v>
      </c>
      <c r="AV80" s="3">
        <v>128</v>
      </c>
    </row>
    <row r="81" spans="1:48" ht="30" customHeight="1" x14ac:dyDescent="0.3">
      <c r="A81" s="10" t="s">
        <v>289</v>
      </c>
      <c r="B81" s="10" t="s">
        <v>290</v>
      </c>
      <c r="C81" s="10" t="s">
        <v>67</v>
      </c>
      <c r="D81" s="11">
        <v>4</v>
      </c>
      <c r="E81" s="15"/>
      <c r="F81" s="15"/>
      <c r="G81" s="15"/>
      <c r="H81" s="15"/>
      <c r="I81" s="15"/>
      <c r="J81" s="15"/>
      <c r="K81" s="15">
        <f t="shared" si="4"/>
        <v>0</v>
      </c>
      <c r="L81" s="15">
        <f t="shared" si="5"/>
        <v>0</v>
      </c>
      <c r="M81" s="10" t="s">
        <v>52</v>
      </c>
      <c r="N81" s="2" t="s">
        <v>291</v>
      </c>
      <c r="O81" s="2" t="s">
        <v>52</v>
      </c>
      <c r="P81" s="2" t="s">
        <v>52</v>
      </c>
      <c r="Q81" s="2" t="s">
        <v>233</v>
      </c>
      <c r="R81" s="2" t="s">
        <v>62</v>
      </c>
      <c r="S81" s="2" t="s">
        <v>62</v>
      </c>
      <c r="T81" s="2" t="s">
        <v>63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292</v>
      </c>
      <c r="AV81" s="3">
        <v>129</v>
      </c>
    </row>
    <row r="82" spans="1:48" ht="30" customHeight="1" x14ac:dyDescent="0.3">
      <c r="A82" s="10" t="s">
        <v>133</v>
      </c>
      <c r="B82" s="10" t="s">
        <v>293</v>
      </c>
      <c r="C82" s="10" t="s">
        <v>67</v>
      </c>
      <c r="D82" s="11">
        <v>139</v>
      </c>
      <c r="E82" s="15"/>
      <c r="F82" s="15"/>
      <c r="G82" s="15"/>
      <c r="H82" s="15"/>
      <c r="I82" s="15"/>
      <c r="J82" s="15"/>
      <c r="K82" s="15">
        <f t="shared" si="4"/>
        <v>0</v>
      </c>
      <c r="L82" s="15">
        <f t="shared" si="5"/>
        <v>0</v>
      </c>
      <c r="M82" s="10" t="s">
        <v>52</v>
      </c>
      <c r="N82" s="2" t="s">
        <v>294</v>
      </c>
      <c r="O82" s="2" t="s">
        <v>52</v>
      </c>
      <c r="P82" s="2" t="s">
        <v>52</v>
      </c>
      <c r="Q82" s="2" t="s">
        <v>233</v>
      </c>
      <c r="R82" s="2" t="s">
        <v>62</v>
      </c>
      <c r="S82" s="2" t="s">
        <v>62</v>
      </c>
      <c r="T82" s="2" t="s">
        <v>63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52</v>
      </c>
      <c r="AS82" s="2" t="s">
        <v>52</v>
      </c>
      <c r="AT82" s="3"/>
      <c r="AU82" s="2" t="s">
        <v>295</v>
      </c>
      <c r="AV82" s="3">
        <v>133</v>
      </c>
    </row>
    <row r="83" spans="1:48" ht="30" customHeight="1" x14ac:dyDescent="0.3">
      <c r="A83" s="10" t="s">
        <v>133</v>
      </c>
      <c r="B83" s="10" t="s">
        <v>296</v>
      </c>
      <c r="C83" s="10" t="s">
        <v>67</v>
      </c>
      <c r="D83" s="11">
        <v>16</v>
      </c>
      <c r="E83" s="15"/>
      <c r="F83" s="15"/>
      <c r="G83" s="15"/>
      <c r="H83" s="15"/>
      <c r="I83" s="15"/>
      <c r="J83" s="15"/>
      <c r="K83" s="15">
        <f t="shared" si="4"/>
        <v>0</v>
      </c>
      <c r="L83" s="15">
        <f t="shared" si="5"/>
        <v>0</v>
      </c>
      <c r="M83" s="10" t="s">
        <v>52</v>
      </c>
      <c r="N83" s="2" t="s">
        <v>297</v>
      </c>
      <c r="O83" s="2" t="s">
        <v>52</v>
      </c>
      <c r="P83" s="2" t="s">
        <v>52</v>
      </c>
      <c r="Q83" s="2" t="s">
        <v>233</v>
      </c>
      <c r="R83" s="2" t="s">
        <v>62</v>
      </c>
      <c r="S83" s="2" t="s">
        <v>62</v>
      </c>
      <c r="T83" s="2" t="s">
        <v>63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52</v>
      </c>
      <c r="AS83" s="2" t="s">
        <v>52</v>
      </c>
      <c r="AT83" s="3"/>
      <c r="AU83" s="2" t="s">
        <v>298</v>
      </c>
      <c r="AV83" s="3">
        <v>134</v>
      </c>
    </row>
    <row r="84" spans="1:48" ht="30" customHeight="1" x14ac:dyDescent="0.3">
      <c r="A84" s="10" t="s">
        <v>289</v>
      </c>
      <c r="B84" s="10" t="s">
        <v>299</v>
      </c>
      <c r="C84" s="10" t="s">
        <v>67</v>
      </c>
      <c r="D84" s="11">
        <v>72</v>
      </c>
      <c r="E84" s="15"/>
      <c r="F84" s="15"/>
      <c r="G84" s="15"/>
      <c r="H84" s="15"/>
      <c r="I84" s="15"/>
      <c r="J84" s="15"/>
      <c r="K84" s="15">
        <f t="shared" si="4"/>
        <v>0</v>
      </c>
      <c r="L84" s="15">
        <f t="shared" si="5"/>
        <v>0</v>
      </c>
      <c r="M84" s="10" t="s">
        <v>52</v>
      </c>
      <c r="N84" s="2" t="s">
        <v>300</v>
      </c>
      <c r="O84" s="2" t="s">
        <v>52</v>
      </c>
      <c r="P84" s="2" t="s">
        <v>52</v>
      </c>
      <c r="Q84" s="2" t="s">
        <v>233</v>
      </c>
      <c r="R84" s="2" t="s">
        <v>62</v>
      </c>
      <c r="S84" s="2" t="s">
        <v>62</v>
      </c>
      <c r="T84" s="2" t="s">
        <v>63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52</v>
      </c>
      <c r="AS84" s="2" t="s">
        <v>52</v>
      </c>
      <c r="AT84" s="3"/>
      <c r="AU84" s="2" t="s">
        <v>301</v>
      </c>
      <c r="AV84" s="3">
        <v>131</v>
      </c>
    </row>
    <row r="85" spans="1:48" ht="30" customHeight="1" x14ac:dyDescent="0.3">
      <c r="A85" s="10" t="s">
        <v>289</v>
      </c>
      <c r="B85" s="10" t="s">
        <v>302</v>
      </c>
      <c r="C85" s="10" t="s">
        <v>67</v>
      </c>
      <c r="D85" s="11">
        <v>4</v>
      </c>
      <c r="E85" s="15"/>
      <c r="F85" s="15"/>
      <c r="G85" s="15"/>
      <c r="H85" s="15"/>
      <c r="I85" s="15"/>
      <c r="J85" s="15"/>
      <c r="K85" s="15">
        <f t="shared" si="4"/>
        <v>0</v>
      </c>
      <c r="L85" s="15">
        <f t="shared" si="5"/>
        <v>0</v>
      </c>
      <c r="M85" s="10" t="s">
        <v>52</v>
      </c>
      <c r="N85" s="2" t="s">
        <v>303</v>
      </c>
      <c r="O85" s="2" t="s">
        <v>52</v>
      </c>
      <c r="P85" s="2" t="s">
        <v>52</v>
      </c>
      <c r="Q85" s="2" t="s">
        <v>233</v>
      </c>
      <c r="R85" s="2" t="s">
        <v>62</v>
      </c>
      <c r="S85" s="2" t="s">
        <v>62</v>
      </c>
      <c r="T85" s="2" t="s">
        <v>63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52</v>
      </c>
      <c r="AS85" s="2" t="s">
        <v>52</v>
      </c>
      <c r="AT85" s="3"/>
      <c r="AU85" s="2" t="s">
        <v>304</v>
      </c>
      <c r="AV85" s="3">
        <v>132</v>
      </c>
    </row>
    <row r="86" spans="1:48" ht="30" customHeight="1" x14ac:dyDescent="0.3">
      <c r="A86" s="10" t="s">
        <v>133</v>
      </c>
      <c r="B86" s="10" t="s">
        <v>305</v>
      </c>
      <c r="C86" s="10" t="s">
        <v>67</v>
      </c>
      <c r="D86" s="11">
        <v>155</v>
      </c>
      <c r="E86" s="15"/>
      <c r="F86" s="15"/>
      <c r="G86" s="15"/>
      <c r="H86" s="15"/>
      <c r="I86" s="15"/>
      <c r="J86" s="15"/>
      <c r="K86" s="15">
        <f t="shared" si="4"/>
        <v>0</v>
      </c>
      <c r="L86" s="15">
        <f t="shared" si="5"/>
        <v>0</v>
      </c>
      <c r="M86" s="10" t="s">
        <v>52</v>
      </c>
      <c r="N86" s="2" t="s">
        <v>306</v>
      </c>
      <c r="O86" s="2" t="s">
        <v>52</v>
      </c>
      <c r="P86" s="2" t="s">
        <v>52</v>
      </c>
      <c r="Q86" s="2" t="s">
        <v>233</v>
      </c>
      <c r="R86" s="2" t="s">
        <v>62</v>
      </c>
      <c r="S86" s="2" t="s">
        <v>62</v>
      </c>
      <c r="T86" s="2" t="s">
        <v>63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2" t="s">
        <v>52</v>
      </c>
      <c r="AS86" s="2" t="s">
        <v>52</v>
      </c>
      <c r="AT86" s="3"/>
      <c r="AU86" s="2" t="s">
        <v>307</v>
      </c>
      <c r="AV86" s="3">
        <v>137</v>
      </c>
    </row>
    <row r="87" spans="1:48" ht="30" customHeight="1" x14ac:dyDescent="0.3">
      <c r="A87" s="10" t="s">
        <v>133</v>
      </c>
      <c r="B87" s="10" t="s">
        <v>308</v>
      </c>
      <c r="C87" s="10" t="s">
        <v>67</v>
      </c>
      <c r="D87" s="11">
        <v>16</v>
      </c>
      <c r="E87" s="15"/>
      <c r="F87" s="15"/>
      <c r="G87" s="15"/>
      <c r="H87" s="15"/>
      <c r="I87" s="15"/>
      <c r="J87" s="15"/>
      <c r="K87" s="15">
        <f t="shared" si="4"/>
        <v>0</v>
      </c>
      <c r="L87" s="15">
        <f t="shared" si="5"/>
        <v>0</v>
      </c>
      <c r="M87" s="10" t="s">
        <v>52</v>
      </c>
      <c r="N87" s="2" t="s">
        <v>309</v>
      </c>
      <c r="O87" s="2" t="s">
        <v>52</v>
      </c>
      <c r="P87" s="2" t="s">
        <v>52</v>
      </c>
      <c r="Q87" s="2" t="s">
        <v>233</v>
      </c>
      <c r="R87" s="2" t="s">
        <v>62</v>
      </c>
      <c r="S87" s="2" t="s">
        <v>62</v>
      </c>
      <c r="T87" s="2" t="s">
        <v>63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2" t="s">
        <v>52</v>
      </c>
      <c r="AS87" s="2" t="s">
        <v>52</v>
      </c>
      <c r="AT87" s="3"/>
      <c r="AU87" s="2" t="s">
        <v>310</v>
      </c>
      <c r="AV87" s="3">
        <v>138</v>
      </c>
    </row>
    <row r="88" spans="1:48" ht="30" customHeight="1" x14ac:dyDescent="0.3">
      <c r="A88" s="10" t="s">
        <v>289</v>
      </c>
      <c r="B88" s="10" t="s">
        <v>311</v>
      </c>
      <c r="C88" s="10" t="s">
        <v>67</v>
      </c>
      <c r="D88" s="11">
        <v>51</v>
      </c>
      <c r="E88" s="15"/>
      <c r="F88" s="15"/>
      <c r="G88" s="15"/>
      <c r="H88" s="15"/>
      <c r="I88" s="15"/>
      <c r="J88" s="15"/>
      <c r="K88" s="15">
        <f t="shared" si="4"/>
        <v>0</v>
      </c>
      <c r="L88" s="15">
        <f t="shared" si="5"/>
        <v>0</v>
      </c>
      <c r="M88" s="10" t="s">
        <v>52</v>
      </c>
      <c r="N88" s="2" t="s">
        <v>312</v>
      </c>
      <c r="O88" s="2" t="s">
        <v>52</v>
      </c>
      <c r="P88" s="2" t="s">
        <v>52</v>
      </c>
      <c r="Q88" s="2" t="s">
        <v>233</v>
      </c>
      <c r="R88" s="2" t="s">
        <v>62</v>
      </c>
      <c r="S88" s="2" t="s">
        <v>62</v>
      </c>
      <c r="T88" s="2" t="s">
        <v>63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2" t="s">
        <v>52</v>
      </c>
      <c r="AS88" s="2" t="s">
        <v>52</v>
      </c>
      <c r="AT88" s="3"/>
      <c r="AU88" s="2" t="s">
        <v>313</v>
      </c>
      <c r="AV88" s="3">
        <v>135</v>
      </c>
    </row>
    <row r="89" spans="1:48" ht="30" customHeight="1" x14ac:dyDescent="0.3">
      <c r="A89" s="10" t="s">
        <v>289</v>
      </c>
      <c r="B89" s="10" t="s">
        <v>314</v>
      </c>
      <c r="C89" s="10" t="s">
        <v>67</v>
      </c>
      <c r="D89" s="11">
        <v>3</v>
      </c>
      <c r="E89" s="15"/>
      <c r="F89" s="15"/>
      <c r="G89" s="15"/>
      <c r="H89" s="15"/>
      <c r="I89" s="15"/>
      <c r="J89" s="15"/>
      <c r="K89" s="15">
        <f t="shared" ref="K89:K107" si="6">TRUNC(E89+G89+I89, 0)</f>
        <v>0</v>
      </c>
      <c r="L89" s="15">
        <f t="shared" ref="L89:L107" si="7">TRUNC(F89+H89+J89, 0)</f>
        <v>0</v>
      </c>
      <c r="M89" s="10" t="s">
        <v>52</v>
      </c>
      <c r="N89" s="2" t="s">
        <v>315</v>
      </c>
      <c r="O89" s="2" t="s">
        <v>52</v>
      </c>
      <c r="P89" s="2" t="s">
        <v>52</v>
      </c>
      <c r="Q89" s="2" t="s">
        <v>233</v>
      </c>
      <c r="R89" s="2" t="s">
        <v>62</v>
      </c>
      <c r="S89" s="2" t="s">
        <v>62</v>
      </c>
      <c r="T89" s="2" t="s">
        <v>63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2" t="s">
        <v>52</v>
      </c>
      <c r="AS89" s="2" t="s">
        <v>52</v>
      </c>
      <c r="AT89" s="3"/>
      <c r="AU89" s="2" t="s">
        <v>316</v>
      </c>
      <c r="AV89" s="3">
        <v>136</v>
      </c>
    </row>
    <row r="90" spans="1:48" ht="30" customHeight="1" x14ac:dyDescent="0.3">
      <c r="A90" s="10" t="s">
        <v>133</v>
      </c>
      <c r="B90" s="10" t="s">
        <v>317</v>
      </c>
      <c r="C90" s="10" t="s">
        <v>67</v>
      </c>
      <c r="D90" s="11">
        <v>81</v>
      </c>
      <c r="E90" s="15"/>
      <c r="F90" s="15"/>
      <c r="G90" s="15"/>
      <c r="H90" s="15"/>
      <c r="I90" s="15"/>
      <c r="J90" s="15"/>
      <c r="K90" s="15">
        <f t="shared" si="6"/>
        <v>0</v>
      </c>
      <c r="L90" s="15">
        <f t="shared" si="7"/>
        <v>0</v>
      </c>
      <c r="M90" s="10" t="s">
        <v>52</v>
      </c>
      <c r="N90" s="2" t="s">
        <v>318</v>
      </c>
      <c r="O90" s="2" t="s">
        <v>52</v>
      </c>
      <c r="P90" s="2" t="s">
        <v>52</v>
      </c>
      <c r="Q90" s="2" t="s">
        <v>233</v>
      </c>
      <c r="R90" s="2" t="s">
        <v>62</v>
      </c>
      <c r="S90" s="2" t="s">
        <v>62</v>
      </c>
      <c r="T90" s="2" t="s">
        <v>63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2" t="s">
        <v>52</v>
      </c>
      <c r="AS90" s="2" t="s">
        <v>52</v>
      </c>
      <c r="AT90" s="3"/>
      <c r="AU90" s="2" t="s">
        <v>319</v>
      </c>
      <c r="AV90" s="3">
        <v>139</v>
      </c>
    </row>
    <row r="91" spans="1:48" ht="30" customHeight="1" x14ac:dyDescent="0.3">
      <c r="A91" s="10" t="s">
        <v>176</v>
      </c>
      <c r="B91" s="10" t="s">
        <v>116</v>
      </c>
      <c r="C91" s="10" t="s">
        <v>177</v>
      </c>
      <c r="D91" s="11">
        <v>146</v>
      </c>
      <c r="E91" s="15"/>
      <c r="F91" s="15"/>
      <c r="G91" s="15"/>
      <c r="H91" s="15"/>
      <c r="I91" s="15"/>
      <c r="J91" s="15"/>
      <c r="K91" s="15">
        <f t="shared" si="6"/>
        <v>0</v>
      </c>
      <c r="L91" s="15">
        <f t="shared" si="7"/>
        <v>0</v>
      </c>
      <c r="M91" s="10" t="s">
        <v>52</v>
      </c>
      <c r="N91" s="2" t="s">
        <v>178</v>
      </c>
      <c r="O91" s="2" t="s">
        <v>52</v>
      </c>
      <c r="P91" s="2" t="s">
        <v>52</v>
      </c>
      <c r="Q91" s="2" t="s">
        <v>233</v>
      </c>
      <c r="R91" s="2" t="s">
        <v>63</v>
      </c>
      <c r="S91" s="2" t="s">
        <v>62</v>
      </c>
      <c r="T91" s="2" t="s">
        <v>62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2" t="s">
        <v>52</v>
      </c>
      <c r="AS91" s="2" t="s">
        <v>52</v>
      </c>
      <c r="AT91" s="3"/>
      <c r="AU91" s="2" t="s">
        <v>320</v>
      </c>
      <c r="AV91" s="3">
        <v>142</v>
      </c>
    </row>
    <row r="92" spans="1:48" ht="30" customHeight="1" x14ac:dyDescent="0.3">
      <c r="A92" s="10" t="s">
        <v>176</v>
      </c>
      <c r="B92" s="10" t="s">
        <v>83</v>
      </c>
      <c r="C92" s="10" t="s">
        <v>177</v>
      </c>
      <c r="D92" s="11">
        <v>16</v>
      </c>
      <c r="E92" s="15"/>
      <c r="F92" s="15"/>
      <c r="G92" s="15"/>
      <c r="H92" s="15"/>
      <c r="I92" s="15"/>
      <c r="J92" s="15"/>
      <c r="K92" s="15">
        <f t="shared" si="6"/>
        <v>0</v>
      </c>
      <c r="L92" s="15">
        <f t="shared" si="7"/>
        <v>0</v>
      </c>
      <c r="M92" s="10" t="s">
        <v>52</v>
      </c>
      <c r="N92" s="2" t="s">
        <v>180</v>
      </c>
      <c r="O92" s="2" t="s">
        <v>52</v>
      </c>
      <c r="P92" s="2" t="s">
        <v>52</v>
      </c>
      <c r="Q92" s="2" t="s">
        <v>233</v>
      </c>
      <c r="R92" s="2" t="s">
        <v>63</v>
      </c>
      <c r="S92" s="2" t="s">
        <v>62</v>
      </c>
      <c r="T92" s="2" t="s">
        <v>62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2" t="s">
        <v>52</v>
      </c>
      <c r="AS92" s="2" t="s">
        <v>52</v>
      </c>
      <c r="AT92" s="3"/>
      <c r="AU92" s="2" t="s">
        <v>321</v>
      </c>
      <c r="AV92" s="3">
        <v>143</v>
      </c>
    </row>
    <row r="93" spans="1:48" ht="30" customHeight="1" x14ac:dyDescent="0.3">
      <c r="A93" s="10" t="s">
        <v>176</v>
      </c>
      <c r="B93" s="10" t="s">
        <v>255</v>
      </c>
      <c r="C93" s="10" t="s">
        <v>177</v>
      </c>
      <c r="D93" s="11">
        <v>42</v>
      </c>
      <c r="E93" s="15"/>
      <c r="F93" s="15"/>
      <c r="G93" s="15"/>
      <c r="H93" s="15"/>
      <c r="I93" s="15"/>
      <c r="J93" s="15"/>
      <c r="K93" s="15">
        <f t="shared" si="6"/>
        <v>0</v>
      </c>
      <c r="L93" s="15">
        <f t="shared" si="7"/>
        <v>0</v>
      </c>
      <c r="M93" s="10" t="s">
        <v>52</v>
      </c>
      <c r="N93" s="2" t="s">
        <v>322</v>
      </c>
      <c r="O93" s="2" t="s">
        <v>52</v>
      </c>
      <c r="P93" s="2" t="s">
        <v>52</v>
      </c>
      <c r="Q93" s="2" t="s">
        <v>233</v>
      </c>
      <c r="R93" s="2" t="s">
        <v>63</v>
      </c>
      <c r="S93" s="2" t="s">
        <v>62</v>
      </c>
      <c r="T93" s="2" t="s">
        <v>62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2" t="s">
        <v>52</v>
      </c>
      <c r="AS93" s="2" t="s">
        <v>52</v>
      </c>
      <c r="AT93" s="3"/>
      <c r="AU93" s="2" t="s">
        <v>323</v>
      </c>
      <c r="AV93" s="3">
        <v>140</v>
      </c>
    </row>
    <row r="94" spans="1:48" ht="30" customHeight="1" x14ac:dyDescent="0.3">
      <c r="A94" s="10" t="s">
        <v>176</v>
      </c>
      <c r="B94" s="10" t="s">
        <v>235</v>
      </c>
      <c r="C94" s="10" t="s">
        <v>177</v>
      </c>
      <c r="D94" s="11">
        <v>16</v>
      </c>
      <c r="E94" s="15"/>
      <c r="F94" s="15"/>
      <c r="G94" s="15"/>
      <c r="H94" s="15"/>
      <c r="I94" s="15"/>
      <c r="J94" s="15"/>
      <c r="K94" s="15">
        <f t="shared" si="6"/>
        <v>0</v>
      </c>
      <c r="L94" s="15">
        <f t="shared" si="7"/>
        <v>0</v>
      </c>
      <c r="M94" s="10" t="s">
        <v>52</v>
      </c>
      <c r="N94" s="2" t="s">
        <v>324</v>
      </c>
      <c r="O94" s="2" t="s">
        <v>52</v>
      </c>
      <c r="P94" s="2" t="s">
        <v>52</v>
      </c>
      <c r="Q94" s="2" t="s">
        <v>233</v>
      </c>
      <c r="R94" s="2" t="s">
        <v>63</v>
      </c>
      <c r="S94" s="2" t="s">
        <v>62</v>
      </c>
      <c r="T94" s="2" t="s">
        <v>62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2" t="s">
        <v>52</v>
      </c>
      <c r="AS94" s="2" t="s">
        <v>52</v>
      </c>
      <c r="AT94" s="3"/>
      <c r="AU94" s="2" t="s">
        <v>325</v>
      </c>
      <c r="AV94" s="3">
        <v>141</v>
      </c>
    </row>
    <row r="95" spans="1:48" ht="30" customHeight="1" x14ac:dyDescent="0.3">
      <c r="A95" s="10" t="s">
        <v>184</v>
      </c>
      <c r="B95" s="10" t="s">
        <v>185</v>
      </c>
      <c r="C95" s="10" t="s">
        <v>67</v>
      </c>
      <c r="D95" s="11">
        <v>1</v>
      </c>
      <c r="E95" s="15"/>
      <c r="F95" s="15"/>
      <c r="G95" s="15"/>
      <c r="H95" s="15"/>
      <c r="I95" s="15"/>
      <c r="J95" s="15"/>
      <c r="K95" s="15">
        <f t="shared" si="6"/>
        <v>0</v>
      </c>
      <c r="L95" s="15">
        <f t="shared" si="7"/>
        <v>0</v>
      </c>
      <c r="M95" s="10" t="s">
        <v>52</v>
      </c>
      <c r="N95" s="2" t="s">
        <v>186</v>
      </c>
      <c r="O95" s="2" t="s">
        <v>52</v>
      </c>
      <c r="P95" s="2" t="s">
        <v>52</v>
      </c>
      <c r="Q95" s="2" t="s">
        <v>233</v>
      </c>
      <c r="R95" s="2" t="s">
        <v>62</v>
      </c>
      <c r="S95" s="2" t="s">
        <v>62</v>
      </c>
      <c r="T95" s="2" t="s">
        <v>63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2" t="s">
        <v>52</v>
      </c>
      <c r="AS95" s="2" t="s">
        <v>52</v>
      </c>
      <c r="AT95" s="3"/>
      <c r="AU95" s="2" t="s">
        <v>326</v>
      </c>
      <c r="AV95" s="3">
        <v>144</v>
      </c>
    </row>
    <row r="96" spans="1:48" ht="30" customHeight="1" x14ac:dyDescent="0.3">
      <c r="A96" s="10" t="s">
        <v>188</v>
      </c>
      <c r="B96" s="10" t="s">
        <v>189</v>
      </c>
      <c r="C96" s="10" t="s">
        <v>177</v>
      </c>
      <c r="D96" s="11">
        <v>8</v>
      </c>
      <c r="E96" s="15"/>
      <c r="F96" s="15"/>
      <c r="G96" s="15"/>
      <c r="H96" s="15"/>
      <c r="I96" s="15"/>
      <c r="J96" s="15"/>
      <c r="K96" s="15">
        <f t="shared" si="6"/>
        <v>0</v>
      </c>
      <c r="L96" s="15">
        <f t="shared" si="7"/>
        <v>0</v>
      </c>
      <c r="M96" s="10" t="s">
        <v>52</v>
      </c>
      <c r="N96" s="2" t="s">
        <v>190</v>
      </c>
      <c r="O96" s="2" t="s">
        <v>52</v>
      </c>
      <c r="P96" s="2" t="s">
        <v>52</v>
      </c>
      <c r="Q96" s="2" t="s">
        <v>233</v>
      </c>
      <c r="R96" s="2" t="s">
        <v>62</v>
      </c>
      <c r="S96" s="2" t="s">
        <v>62</v>
      </c>
      <c r="T96" s="2" t="s">
        <v>63</v>
      </c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2" t="s">
        <v>52</v>
      </c>
      <c r="AS96" s="2" t="s">
        <v>52</v>
      </c>
      <c r="AT96" s="3"/>
      <c r="AU96" s="2" t="s">
        <v>327</v>
      </c>
      <c r="AV96" s="3">
        <v>151</v>
      </c>
    </row>
    <row r="97" spans="1:48" ht="30" customHeight="1" x14ac:dyDescent="0.3">
      <c r="A97" s="10" t="s">
        <v>192</v>
      </c>
      <c r="B97" s="10" t="s">
        <v>193</v>
      </c>
      <c r="C97" s="10" t="s">
        <v>194</v>
      </c>
      <c r="D97" s="11">
        <v>16</v>
      </c>
      <c r="E97" s="15"/>
      <c r="F97" s="15"/>
      <c r="G97" s="15"/>
      <c r="H97" s="15"/>
      <c r="I97" s="15"/>
      <c r="J97" s="15"/>
      <c r="K97" s="15">
        <f t="shared" si="6"/>
        <v>0</v>
      </c>
      <c r="L97" s="15">
        <f t="shared" si="7"/>
        <v>0</v>
      </c>
      <c r="M97" s="10" t="s">
        <v>52</v>
      </c>
      <c r="N97" s="2" t="s">
        <v>195</v>
      </c>
      <c r="O97" s="2" t="s">
        <v>52</v>
      </c>
      <c r="P97" s="2" t="s">
        <v>52</v>
      </c>
      <c r="Q97" s="2" t="s">
        <v>233</v>
      </c>
      <c r="R97" s="2" t="s">
        <v>62</v>
      </c>
      <c r="S97" s="2" t="s">
        <v>62</v>
      </c>
      <c r="T97" s="2" t="s">
        <v>63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52</v>
      </c>
      <c r="AS97" s="2" t="s">
        <v>52</v>
      </c>
      <c r="AT97" s="3"/>
      <c r="AU97" s="2" t="s">
        <v>328</v>
      </c>
      <c r="AV97" s="3">
        <v>145</v>
      </c>
    </row>
    <row r="98" spans="1:48" ht="30" customHeight="1" x14ac:dyDescent="0.3">
      <c r="A98" s="10" t="s">
        <v>197</v>
      </c>
      <c r="B98" s="10" t="s">
        <v>198</v>
      </c>
      <c r="C98" s="10" t="s">
        <v>199</v>
      </c>
      <c r="D98" s="11">
        <v>1.6E-2</v>
      </c>
      <c r="E98" s="15"/>
      <c r="F98" s="15"/>
      <c r="G98" s="15"/>
      <c r="H98" s="15"/>
      <c r="I98" s="15"/>
      <c r="J98" s="15"/>
      <c r="K98" s="15">
        <f t="shared" si="6"/>
        <v>0</v>
      </c>
      <c r="L98" s="15">
        <f t="shared" si="7"/>
        <v>0</v>
      </c>
      <c r="M98" s="10" t="s">
        <v>52</v>
      </c>
      <c r="N98" s="2" t="s">
        <v>200</v>
      </c>
      <c r="O98" s="2" t="s">
        <v>52</v>
      </c>
      <c r="P98" s="2" t="s">
        <v>52</v>
      </c>
      <c r="Q98" s="2" t="s">
        <v>233</v>
      </c>
      <c r="R98" s="2" t="s">
        <v>63</v>
      </c>
      <c r="S98" s="2" t="s">
        <v>62</v>
      </c>
      <c r="T98" s="2" t="s">
        <v>62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52</v>
      </c>
      <c r="AS98" s="2" t="s">
        <v>52</v>
      </c>
      <c r="AT98" s="3"/>
      <c r="AU98" s="2" t="s">
        <v>329</v>
      </c>
      <c r="AV98" s="3">
        <v>152</v>
      </c>
    </row>
    <row r="99" spans="1:48" ht="30" customHeight="1" x14ac:dyDescent="0.3">
      <c r="A99" s="10" t="s">
        <v>202</v>
      </c>
      <c r="B99" s="10" t="s">
        <v>203</v>
      </c>
      <c r="C99" s="10" t="s">
        <v>204</v>
      </c>
      <c r="D99" s="11">
        <v>0.52</v>
      </c>
      <c r="E99" s="15"/>
      <c r="F99" s="15"/>
      <c r="G99" s="15"/>
      <c r="H99" s="15"/>
      <c r="I99" s="15"/>
      <c r="J99" s="15"/>
      <c r="K99" s="15">
        <f t="shared" si="6"/>
        <v>0</v>
      </c>
      <c r="L99" s="15">
        <f t="shared" si="7"/>
        <v>0</v>
      </c>
      <c r="M99" s="10" t="s">
        <v>52</v>
      </c>
      <c r="N99" s="2" t="s">
        <v>205</v>
      </c>
      <c r="O99" s="2" t="s">
        <v>52</v>
      </c>
      <c r="P99" s="2" t="s">
        <v>52</v>
      </c>
      <c r="Q99" s="2" t="s">
        <v>233</v>
      </c>
      <c r="R99" s="2" t="s">
        <v>63</v>
      </c>
      <c r="S99" s="2" t="s">
        <v>62</v>
      </c>
      <c r="T99" s="2" t="s">
        <v>62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2" t="s">
        <v>52</v>
      </c>
      <c r="AS99" s="2" t="s">
        <v>52</v>
      </c>
      <c r="AT99" s="3"/>
      <c r="AU99" s="2" t="s">
        <v>330</v>
      </c>
      <c r="AV99" s="3">
        <v>153</v>
      </c>
    </row>
    <row r="100" spans="1:48" ht="30" customHeight="1" x14ac:dyDescent="0.3">
      <c r="A100" s="10" t="s">
        <v>207</v>
      </c>
      <c r="B100" s="10" t="s">
        <v>208</v>
      </c>
      <c r="C100" s="10" t="s">
        <v>204</v>
      </c>
      <c r="D100" s="11">
        <v>0.52</v>
      </c>
      <c r="E100" s="15"/>
      <c r="F100" s="15"/>
      <c r="G100" s="15"/>
      <c r="H100" s="15"/>
      <c r="I100" s="15"/>
      <c r="J100" s="15"/>
      <c r="K100" s="15">
        <f t="shared" si="6"/>
        <v>0</v>
      </c>
      <c r="L100" s="15">
        <f t="shared" si="7"/>
        <v>0</v>
      </c>
      <c r="M100" s="10" t="s">
        <v>52</v>
      </c>
      <c r="N100" s="2" t="s">
        <v>209</v>
      </c>
      <c r="O100" s="2" t="s">
        <v>52</v>
      </c>
      <c r="P100" s="2" t="s">
        <v>52</v>
      </c>
      <c r="Q100" s="2" t="s">
        <v>233</v>
      </c>
      <c r="R100" s="2" t="s">
        <v>63</v>
      </c>
      <c r="S100" s="2" t="s">
        <v>62</v>
      </c>
      <c r="T100" s="2" t="s">
        <v>62</v>
      </c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2" t="s">
        <v>52</v>
      </c>
      <c r="AS100" s="2" t="s">
        <v>52</v>
      </c>
      <c r="AT100" s="3"/>
      <c r="AU100" s="2" t="s">
        <v>331</v>
      </c>
      <c r="AV100" s="3">
        <v>154</v>
      </c>
    </row>
    <row r="101" spans="1:48" ht="30" customHeight="1" x14ac:dyDescent="0.3">
      <c r="A101" s="10" t="s">
        <v>211</v>
      </c>
      <c r="B101" s="10" t="s">
        <v>212</v>
      </c>
      <c r="C101" s="10" t="s">
        <v>177</v>
      </c>
      <c r="D101" s="11">
        <v>31</v>
      </c>
      <c r="E101" s="15"/>
      <c r="F101" s="15"/>
      <c r="G101" s="15"/>
      <c r="H101" s="15"/>
      <c r="I101" s="15"/>
      <c r="J101" s="15"/>
      <c r="K101" s="15">
        <f t="shared" si="6"/>
        <v>0</v>
      </c>
      <c r="L101" s="15">
        <f t="shared" si="7"/>
        <v>0</v>
      </c>
      <c r="M101" s="10" t="s">
        <v>52</v>
      </c>
      <c r="N101" s="2" t="s">
        <v>213</v>
      </c>
      <c r="O101" s="2" t="s">
        <v>52</v>
      </c>
      <c r="P101" s="2" t="s">
        <v>52</v>
      </c>
      <c r="Q101" s="2" t="s">
        <v>233</v>
      </c>
      <c r="R101" s="2" t="s">
        <v>63</v>
      </c>
      <c r="S101" s="2" t="s">
        <v>62</v>
      </c>
      <c r="T101" s="2" t="s">
        <v>62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52</v>
      </c>
      <c r="AS101" s="2" t="s">
        <v>52</v>
      </c>
      <c r="AT101" s="3"/>
      <c r="AU101" s="2" t="s">
        <v>332</v>
      </c>
      <c r="AV101" s="3">
        <v>155</v>
      </c>
    </row>
    <row r="102" spans="1:48" ht="30" customHeight="1" x14ac:dyDescent="0.3">
      <c r="A102" s="10" t="s">
        <v>211</v>
      </c>
      <c r="B102" s="10" t="s">
        <v>215</v>
      </c>
      <c r="C102" s="10" t="s">
        <v>177</v>
      </c>
      <c r="D102" s="11">
        <v>16</v>
      </c>
      <c r="E102" s="15"/>
      <c r="F102" s="15"/>
      <c r="G102" s="15"/>
      <c r="H102" s="15"/>
      <c r="I102" s="15"/>
      <c r="J102" s="15"/>
      <c r="K102" s="15">
        <f t="shared" si="6"/>
        <v>0</v>
      </c>
      <c r="L102" s="15">
        <f t="shared" si="7"/>
        <v>0</v>
      </c>
      <c r="M102" s="10" t="s">
        <v>52</v>
      </c>
      <c r="N102" s="2" t="s">
        <v>216</v>
      </c>
      <c r="O102" s="2" t="s">
        <v>52</v>
      </c>
      <c r="P102" s="2" t="s">
        <v>52</v>
      </c>
      <c r="Q102" s="2" t="s">
        <v>233</v>
      </c>
      <c r="R102" s="2" t="s">
        <v>63</v>
      </c>
      <c r="S102" s="2" t="s">
        <v>62</v>
      </c>
      <c r="T102" s="2" t="s">
        <v>62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52</v>
      </c>
      <c r="AS102" s="2" t="s">
        <v>52</v>
      </c>
      <c r="AT102" s="3"/>
      <c r="AU102" s="2" t="s">
        <v>333</v>
      </c>
      <c r="AV102" s="3">
        <v>159</v>
      </c>
    </row>
    <row r="103" spans="1:48" ht="30" customHeight="1" x14ac:dyDescent="0.3">
      <c r="A103" s="10" t="s">
        <v>211</v>
      </c>
      <c r="B103" s="10" t="s">
        <v>334</v>
      </c>
      <c r="C103" s="10" t="s">
        <v>177</v>
      </c>
      <c r="D103" s="11">
        <v>1</v>
      </c>
      <c r="E103" s="15"/>
      <c r="F103" s="15"/>
      <c r="G103" s="15"/>
      <c r="H103" s="15"/>
      <c r="I103" s="15"/>
      <c r="J103" s="15"/>
      <c r="K103" s="15">
        <f t="shared" si="6"/>
        <v>0</v>
      </c>
      <c r="L103" s="15">
        <f t="shared" si="7"/>
        <v>0</v>
      </c>
      <c r="M103" s="10" t="s">
        <v>52</v>
      </c>
      <c r="N103" s="2" t="s">
        <v>335</v>
      </c>
      <c r="O103" s="2" t="s">
        <v>52</v>
      </c>
      <c r="P103" s="2" t="s">
        <v>52</v>
      </c>
      <c r="Q103" s="2" t="s">
        <v>233</v>
      </c>
      <c r="R103" s="2" t="s">
        <v>63</v>
      </c>
      <c r="S103" s="2" t="s">
        <v>62</v>
      </c>
      <c r="T103" s="2" t="s">
        <v>62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52</v>
      </c>
      <c r="AS103" s="2" t="s">
        <v>52</v>
      </c>
      <c r="AT103" s="3"/>
      <c r="AU103" s="2" t="s">
        <v>336</v>
      </c>
      <c r="AV103" s="3">
        <v>160</v>
      </c>
    </row>
    <row r="104" spans="1:48" ht="30" customHeight="1" x14ac:dyDescent="0.3">
      <c r="A104" s="10" t="s">
        <v>211</v>
      </c>
      <c r="B104" s="10" t="s">
        <v>337</v>
      </c>
      <c r="C104" s="10" t="s">
        <v>177</v>
      </c>
      <c r="D104" s="11">
        <v>2</v>
      </c>
      <c r="E104" s="15"/>
      <c r="F104" s="15"/>
      <c r="G104" s="15"/>
      <c r="H104" s="15"/>
      <c r="I104" s="15"/>
      <c r="J104" s="15"/>
      <c r="K104" s="15">
        <f t="shared" si="6"/>
        <v>0</v>
      </c>
      <c r="L104" s="15">
        <f t="shared" si="7"/>
        <v>0</v>
      </c>
      <c r="M104" s="10" t="s">
        <v>52</v>
      </c>
      <c r="N104" s="2" t="s">
        <v>338</v>
      </c>
      <c r="O104" s="2" t="s">
        <v>52</v>
      </c>
      <c r="P104" s="2" t="s">
        <v>52</v>
      </c>
      <c r="Q104" s="2" t="s">
        <v>233</v>
      </c>
      <c r="R104" s="2" t="s">
        <v>63</v>
      </c>
      <c r="S104" s="2" t="s">
        <v>62</v>
      </c>
      <c r="T104" s="2" t="s">
        <v>62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52</v>
      </c>
      <c r="AS104" s="2" t="s">
        <v>52</v>
      </c>
      <c r="AT104" s="3"/>
      <c r="AU104" s="2" t="s">
        <v>339</v>
      </c>
      <c r="AV104" s="3">
        <v>158</v>
      </c>
    </row>
    <row r="105" spans="1:48" ht="30" customHeight="1" x14ac:dyDescent="0.3">
      <c r="A105" s="10" t="s">
        <v>218</v>
      </c>
      <c r="B105" s="10" t="s">
        <v>219</v>
      </c>
      <c r="C105" s="10" t="s">
        <v>220</v>
      </c>
      <c r="D105" s="11">
        <v>24</v>
      </c>
      <c r="E105" s="15"/>
      <c r="F105" s="15"/>
      <c r="G105" s="15"/>
      <c r="H105" s="15"/>
      <c r="I105" s="15"/>
      <c r="J105" s="15"/>
      <c r="K105" s="15">
        <f t="shared" si="6"/>
        <v>0</v>
      </c>
      <c r="L105" s="15">
        <f t="shared" si="7"/>
        <v>0</v>
      </c>
      <c r="M105" s="10" t="s">
        <v>52</v>
      </c>
      <c r="N105" s="2" t="s">
        <v>221</v>
      </c>
      <c r="O105" s="2" t="s">
        <v>52</v>
      </c>
      <c r="P105" s="2" t="s">
        <v>52</v>
      </c>
      <c r="Q105" s="2" t="s">
        <v>233</v>
      </c>
      <c r="R105" s="2" t="s">
        <v>62</v>
      </c>
      <c r="S105" s="2" t="s">
        <v>62</v>
      </c>
      <c r="T105" s="2" t="s">
        <v>63</v>
      </c>
      <c r="U105" s="3"/>
      <c r="V105" s="3"/>
      <c r="W105" s="3"/>
      <c r="X105" s="3"/>
      <c r="Y105" s="3">
        <v>2</v>
      </c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52</v>
      </c>
      <c r="AS105" s="2" t="s">
        <v>52</v>
      </c>
      <c r="AT105" s="3"/>
      <c r="AU105" s="2" t="s">
        <v>340</v>
      </c>
      <c r="AV105" s="3">
        <v>178</v>
      </c>
    </row>
    <row r="106" spans="1:48" ht="30" customHeight="1" x14ac:dyDescent="0.3">
      <c r="A106" s="10" t="s">
        <v>223</v>
      </c>
      <c r="B106" s="10" t="s">
        <v>219</v>
      </c>
      <c r="C106" s="10" t="s">
        <v>220</v>
      </c>
      <c r="D106" s="11">
        <v>48</v>
      </c>
      <c r="E106" s="15"/>
      <c r="F106" s="15"/>
      <c r="G106" s="15"/>
      <c r="H106" s="15"/>
      <c r="I106" s="15"/>
      <c r="J106" s="15"/>
      <c r="K106" s="15">
        <f t="shared" si="6"/>
        <v>0</v>
      </c>
      <c r="L106" s="15">
        <f t="shared" si="7"/>
        <v>0</v>
      </c>
      <c r="M106" s="10" t="s">
        <v>52</v>
      </c>
      <c r="N106" s="2" t="s">
        <v>224</v>
      </c>
      <c r="O106" s="2" t="s">
        <v>52</v>
      </c>
      <c r="P106" s="2" t="s">
        <v>52</v>
      </c>
      <c r="Q106" s="2" t="s">
        <v>233</v>
      </c>
      <c r="R106" s="2" t="s">
        <v>62</v>
      </c>
      <c r="S106" s="2" t="s">
        <v>62</v>
      </c>
      <c r="T106" s="2" t="s">
        <v>63</v>
      </c>
      <c r="U106" s="3"/>
      <c r="V106" s="3"/>
      <c r="W106" s="3"/>
      <c r="X106" s="3"/>
      <c r="Y106" s="3">
        <v>2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52</v>
      </c>
      <c r="AS106" s="2" t="s">
        <v>52</v>
      </c>
      <c r="AT106" s="3"/>
      <c r="AU106" s="2" t="s">
        <v>341</v>
      </c>
      <c r="AV106" s="3">
        <v>179</v>
      </c>
    </row>
    <row r="107" spans="1:48" ht="30" customHeight="1" x14ac:dyDescent="0.3">
      <c r="A107" s="10" t="s">
        <v>226</v>
      </c>
      <c r="B107" s="10" t="s">
        <v>227</v>
      </c>
      <c r="C107" s="10" t="s">
        <v>112</v>
      </c>
      <c r="D107" s="11">
        <v>1</v>
      </c>
      <c r="E107" s="15"/>
      <c r="F107" s="15"/>
      <c r="G107" s="15"/>
      <c r="H107" s="15"/>
      <c r="I107" s="15"/>
      <c r="J107" s="15"/>
      <c r="K107" s="15">
        <f t="shared" si="6"/>
        <v>0</v>
      </c>
      <c r="L107" s="15">
        <f t="shared" si="7"/>
        <v>0</v>
      </c>
      <c r="M107" s="10" t="s">
        <v>52</v>
      </c>
      <c r="N107" s="2" t="s">
        <v>228</v>
      </c>
      <c r="O107" s="2" t="s">
        <v>52</v>
      </c>
      <c r="P107" s="2" t="s">
        <v>52</v>
      </c>
      <c r="Q107" s="2" t="s">
        <v>233</v>
      </c>
      <c r="R107" s="2" t="s">
        <v>62</v>
      </c>
      <c r="S107" s="2" t="s">
        <v>62</v>
      </c>
      <c r="T107" s="2" t="s">
        <v>62</v>
      </c>
      <c r="U107" s="3">
        <v>1</v>
      </c>
      <c r="V107" s="3">
        <v>0</v>
      </c>
      <c r="W107" s="3">
        <v>0.02</v>
      </c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2" t="s">
        <v>52</v>
      </c>
      <c r="AS107" s="2" t="s">
        <v>52</v>
      </c>
      <c r="AT107" s="3"/>
      <c r="AU107" s="2" t="s">
        <v>342</v>
      </c>
      <c r="AV107" s="3">
        <v>223</v>
      </c>
    </row>
    <row r="108" spans="1:48" ht="30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48" ht="30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48" ht="30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48" ht="30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48" ht="30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48" ht="30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48" ht="30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48" ht="30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48" ht="30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48" ht="30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48" ht="30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48" ht="30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48" ht="30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48" ht="30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48" ht="30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48" ht="30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48" ht="30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48" ht="30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48" ht="30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48" ht="30" customHeight="1" x14ac:dyDescent="0.3">
      <c r="A127" s="10" t="s">
        <v>230</v>
      </c>
      <c r="B127" s="11"/>
      <c r="C127" s="11"/>
      <c r="D127" s="11"/>
      <c r="E127" s="11"/>
      <c r="F127" s="15">
        <f>SUM(F57:F126)</f>
        <v>0</v>
      </c>
      <c r="G127" s="11"/>
      <c r="H127" s="15">
        <f>SUM(H57:H126)</f>
        <v>0</v>
      </c>
      <c r="I127" s="11"/>
      <c r="J127" s="15">
        <f>SUM(J57:J126)</f>
        <v>0</v>
      </c>
      <c r="K127" s="11"/>
      <c r="L127" s="15">
        <f>SUM(L57:L126)</f>
        <v>0</v>
      </c>
      <c r="M127" s="11"/>
      <c r="N127" t="s">
        <v>231</v>
      </c>
    </row>
    <row r="128" spans="1:48" ht="30" customHeight="1" x14ac:dyDescent="0.3">
      <c r="A128" s="10" t="s">
        <v>343</v>
      </c>
      <c r="B128" s="10" t="s">
        <v>52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3"/>
      <c r="O128" s="3"/>
      <c r="P128" s="3"/>
      <c r="Q128" s="2" t="s">
        <v>344</v>
      </c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</row>
    <row r="129" spans="1:48" ht="30" customHeight="1" x14ac:dyDescent="0.3">
      <c r="A129" s="10" t="s">
        <v>93</v>
      </c>
      <c r="B129" s="10" t="s">
        <v>75</v>
      </c>
      <c r="C129" s="10" t="s">
        <v>67</v>
      </c>
      <c r="D129" s="11">
        <v>14</v>
      </c>
      <c r="E129" s="15"/>
      <c r="F129" s="15"/>
      <c r="G129" s="15"/>
      <c r="H129" s="15"/>
      <c r="I129" s="15"/>
      <c r="J129" s="15"/>
      <c r="K129" s="15">
        <f t="shared" ref="K129:K137" si="8">TRUNC(E129+G129+I129, 0)</f>
        <v>0</v>
      </c>
      <c r="L129" s="15">
        <f t="shared" ref="L129:L137" si="9">TRUNC(F129+H129+J129, 0)</f>
        <v>0</v>
      </c>
      <c r="M129" s="10" t="s">
        <v>52</v>
      </c>
      <c r="N129" s="2" t="s">
        <v>94</v>
      </c>
      <c r="O129" s="2" t="s">
        <v>52</v>
      </c>
      <c r="P129" s="2" t="s">
        <v>52</v>
      </c>
      <c r="Q129" s="2" t="s">
        <v>344</v>
      </c>
      <c r="R129" s="2" t="s">
        <v>63</v>
      </c>
      <c r="S129" s="2" t="s">
        <v>62</v>
      </c>
      <c r="T129" s="2" t="s">
        <v>62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52</v>
      </c>
      <c r="AS129" s="2" t="s">
        <v>52</v>
      </c>
      <c r="AT129" s="3"/>
      <c r="AU129" s="2" t="s">
        <v>345</v>
      </c>
      <c r="AV129" s="3">
        <v>64</v>
      </c>
    </row>
    <row r="130" spans="1:48" ht="30" customHeight="1" x14ac:dyDescent="0.3">
      <c r="A130" s="10" t="s">
        <v>115</v>
      </c>
      <c r="B130" s="10" t="s">
        <v>116</v>
      </c>
      <c r="C130" s="10" t="s">
        <v>104</v>
      </c>
      <c r="D130" s="11">
        <v>431.2</v>
      </c>
      <c r="E130" s="15"/>
      <c r="F130" s="15"/>
      <c r="G130" s="15"/>
      <c r="H130" s="15"/>
      <c r="I130" s="15"/>
      <c r="J130" s="15"/>
      <c r="K130" s="15">
        <f t="shared" si="8"/>
        <v>0</v>
      </c>
      <c r="L130" s="15">
        <f t="shared" si="9"/>
        <v>0</v>
      </c>
      <c r="M130" s="10" t="s">
        <v>52</v>
      </c>
      <c r="N130" s="2" t="s">
        <v>117</v>
      </c>
      <c r="O130" s="2" t="s">
        <v>52</v>
      </c>
      <c r="P130" s="2" t="s">
        <v>52</v>
      </c>
      <c r="Q130" s="2" t="s">
        <v>344</v>
      </c>
      <c r="R130" s="2" t="s">
        <v>62</v>
      </c>
      <c r="S130" s="2" t="s">
        <v>62</v>
      </c>
      <c r="T130" s="2" t="s">
        <v>63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52</v>
      </c>
      <c r="AS130" s="2" t="s">
        <v>52</v>
      </c>
      <c r="AT130" s="3"/>
      <c r="AU130" s="2" t="s">
        <v>346</v>
      </c>
      <c r="AV130" s="3">
        <v>65</v>
      </c>
    </row>
    <row r="131" spans="1:48" ht="30" customHeight="1" x14ac:dyDescent="0.3">
      <c r="A131" s="10" t="s">
        <v>123</v>
      </c>
      <c r="B131" s="10" t="s">
        <v>124</v>
      </c>
      <c r="C131" s="10" t="s">
        <v>104</v>
      </c>
      <c r="D131" s="11">
        <v>431.2</v>
      </c>
      <c r="E131" s="15"/>
      <c r="F131" s="15"/>
      <c r="G131" s="15"/>
      <c r="H131" s="15"/>
      <c r="I131" s="15"/>
      <c r="J131" s="15"/>
      <c r="K131" s="15">
        <f t="shared" si="8"/>
        <v>0</v>
      </c>
      <c r="L131" s="15">
        <f t="shared" si="9"/>
        <v>0</v>
      </c>
      <c r="M131" s="10" t="s">
        <v>52</v>
      </c>
      <c r="N131" s="2" t="s">
        <v>125</v>
      </c>
      <c r="O131" s="2" t="s">
        <v>52</v>
      </c>
      <c r="P131" s="2" t="s">
        <v>52</v>
      </c>
      <c r="Q131" s="2" t="s">
        <v>344</v>
      </c>
      <c r="R131" s="2" t="s">
        <v>63</v>
      </c>
      <c r="S131" s="2" t="s">
        <v>62</v>
      </c>
      <c r="T131" s="2" t="s">
        <v>62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52</v>
      </c>
      <c r="AS131" s="2" t="s">
        <v>52</v>
      </c>
      <c r="AT131" s="3"/>
      <c r="AU131" s="2" t="s">
        <v>347</v>
      </c>
      <c r="AV131" s="3">
        <v>66</v>
      </c>
    </row>
    <row r="132" spans="1:48" ht="30" customHeight="1" x14ac:dyDescent="0.3">
      <c r="A132" s="10" t="s">
        <v>137</v>
      </c>
      <c r="B132" s="10" t="s">
        <v>116</v>
      </c>
      <c r="C132" s="10" t="s">
        <v>67</v>
      </c>
      <c r="D132" s="11">
        <v>42</v>
      </c>
      <c r="E132" s="15"/>
      <c r="F132" s="15"/>
      <c r="G132" s="15"/>
      <c r="H132" s="15"/>
      <c r="I132" s="15"/>
      <c r="J132" s="15"/>
      <c r="K132" s="15">
        <f t="shared" si="8"/>
        <v>0</v>
      </c>
      <c r="L132" s="15">
        <f t="shared" si="9"/>
        <v>0</v>
      </c>
      <c r="M132" s="10" t="s">
        <v>52</v>
      </c>
      <c r="N132" s="2" t="s">
        <v>138</v>
      </c>
      <c r="O132" s="2" t="s">
        <v>52</v>
      </c>
      <c r="P132" s="2" t="s">
        <v>52</v>
      </c>
      <c r="Q132" s="2" t="s">
        <v>344</v>
      </c>
      <c r="R132" s="2" t="s">
        <v>62</v>
      </c>
      <c r="S132" s="2" t="s">
        <v>62</v>
      </c>
      <c r="T132" s="2" t="s">
        <v>63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2" t="s">
        <v>52</v>
      </c>
      <c r="AS132" s="2" t="s">
        <v>52</v>
      </c>
      <c r="AT132" s="3"/>
      <c r="AU132" s="2" t="s">
        <v>348</v>
      </c>
      <c r="AV132" s="3">
        <v>67</v>
      </c>
    </row>
    <row r="133" spans="1:48" ht="30" customHeight="1" x14ac:dyDescent="0.3">
      <c r="A133" s="10" t="s">
        <v>349</v>
      </c>
      <c r="B133" s="10" t="s">
        <v>116</v>
      </c>
      <c r="C133" s="10" t="s">
        <v>67</v>
      </c>
      <c r="D133" s="11">
        <v>14</v>
      </c>
      <c r="E133" s="15"/>
      <c r="F133" s="15"/>
      <c r="G133" s="15"/>
      <c r="H133" s="15"/>
      <c r="I133" s="15"/>
      <c r="J133" s="15"/>
      <c r="K133" s="15">
        <f t="shared" si="8"/>
        <v>0</v>
      </c>
      <c r="L133" s="15">
        <f t="shared" si="9"/>
        <v>0</v>
      </c>
      <c r="M133" s="10" t="s">
        <v>52</v>
      </c>
      <c r="N133" s="2" t="s">
        <v>350</v>
      </c>
      <c r="O133" s="2" t="s">
        <v>52</v>
      </c>
      <c r="P133" s="2" t="s">
        <v>52</v>
      </c>
      <c r="Q133" s="2" t="s">
        <v>344</v>
      </c>
      <c r="R133" s="2" t="s">
        <v>62</v>
      </c>
      <c r="S133" s="2" t="s">
        <v>62</v>
      </c>
      <c r="T133" s="2" t="s">
        <v>63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2" t="s">
        <v>52</v>
      </c>
      <c r="AS133" s="2" t="s">
        <v>52</v>
      </c>
      <c r="AT133" s="3"/>
      <c r="AU133" s="2" t="s">
        <v>351</v>
      </c>
      <c r="AV133" s="3">
        <v>68</v>
      </c>
    </row>
    <row r="134" spans="1:48" ht="30" customHeight="1" x14ac:dyDescent="0.3">
      <c r="A134" s="10" t="s">
        <v>162</v>
      </c>
      <c r="B134" s="10" t="s">
        <v>116</v>
      </c>
      <c r="C134" s="10" t="s">
        <v>67</v>
      </c>
      <c r="D134" s="11">
        <v>28</v>
      </c>
      <c r="E134" s="15"/>
      <c r="F134" s="15"/>
      <c r="G134" s="15"/>
      <c r="H134" s="15"/>
      <c r="I134" s="15"/>
      <c r="J134" s="15"/>
      <c r="K134" s="15">
        <f t="shared" si="8"/>
        <v>0</v>
      </c>
      <c r="L134" s="15">
        <f t="shared" si="9"/>
        <v>0</v>
      </c>
      <c r="M134" s="10" t="s">
        <v>52</v>
      </c>
      <c r="N134" s="2" t="s">
        <v>163</v>
      </c>
      <c r="O134" s="2" t="s">
        <v>52</v>
      </c>
      <c r="P134" s="2" t="s">
        <v>52</v>
      </c>
      <c r="Q134" s="2" t="s">
        <v>344</v>
      </c>
      <c r="R134" s="2" t="s">
        <v>62</v>
      </c>
      <c r="S134" s="2" t="s">
        <v>62</v>
      </c>
      <c r="T134" s="2" t="s">
        <v>63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2" t="s">
        <v>52</v>
      </c>
      <c r="AS134" s="2" t="s">
        <v>52</v>
      </c>
      <c r="AT134" s="3"/>
      <c r="AU134" s="2" t="s">
        <v>352</v>
      </c>
      <c r="AV134" s="3">
        <v>69</v>
      </c>
    </row>
    <row r="135" spans="1:48" ht="30" customHeight="1" x14ac:dyDescent="0.3">
      <c r="A135" s="10" t="s">
        <v>353</v>
      </c>
      <c r="B135" s="10" t="s">
        <v>116</v>
      </c>
      <c r="C135" s="10" t="s">
        <v>67</v>
      </c>
      <c r="D135" s="11">
        <v>28</v>
      </c>
      <c r="E135" s="15"/>
      <c r="F135" s="15"/>
      <c r="G135" s="15"/>
      <c r="H135" s="15"/>
      <c r="I135" s="15"/>
      <c r="J135" s="15"/>
      <c r="K135" s="15">
        <f t="shared" si="8"/>
        <v>0</v>
      </c>
      <c r="L135" s="15">
        <f t="shared" si="9"/>
        <v>0</v>
      </c>
      <c r="M135" s="10" t="s">
        <v>52</v>
      </c>
      <c r="N135" s="2" t="s">
        <v>354</v>
      </c>
      <c r="O135" s="2" t="s">
        <v>52</v>
      </c>
      <c r="P135" s="2" t="s">
        <v>52</v>
      </c>
      <c r="Q135" s="2" t="s">
        <v>344</v>
      </c>
      <c r="R135" s="2" t="s">
        <v>62</v>
      </c>
      <c r="S135" s="2" t="s">
        <v>62</v>
      </c>
      <c r="T135" s="2" t="s">
        <v>63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2" t="s">
        <v>52</v>
      </c>
      <c r="AS135" s="2" t="s">
        <v>52</v>
      </c>
      <c r="AT135" s="3"/>
      <c r="AU135" s="2" t="s">
        <v>355</v>
      </c>
      <c r="AV135" s="3">
        <v>70</v>
      </c>
    </row>
    <row r="136" spans="1:48" ht="30" customHeight="1" x14ac:dyDescent="0.3">
      <c r="A136" s="10" t="s">
        <v>176</v>
      </c>
      <c r="B136" s="10" t="s">
        <v>116</v>
      </c>
      <c r="C136" s="10" t="s">
        <v>177</v>
      </c>
      <c r="D136" s="11">
        <v>136</v>
      </c>
      <c r="E136" s="15"/>
      <c r="F136" s="15"/>
      <c r="G136" s="15"/>
      <c r="H136" s="15"/>
      <c r="I136" s="15"/>
      <c r="J136" s="15"/>
      <c r="K136" s="15">
        <f t="shared" si="8"/>
        <v>0</v>
      </c>
      <c r="L136" s="15">
        <f t="shared" si="9"/>
        <v>0</v>
      </c>
      <c r="M136" s="10" t="s">
        <v>52</v>
      </c>
      <c r="N136" s="2" t="s">
        <v>178</v>
      </c>
      <c r="O136" s="2" t="s">
        <v>52</v>
      </c>
      <c r="P136" s="2" t="s">
        <v>52</v>
      </c>
      <c r="Q136" s="2" t="s">
        <v>344</v>
      </c>
      <c r="R136" s="2" t="s">
        <v>63</v>
      </c>
      <c r="S136" s="2" t="s">
        <v>62</v>
      </c>
      <c r="T136" s="2" t="s">
        <v>62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2" t="s">
        <v>52</v>
      </c>
      <c r="AS136" s="2" t="s">
        <v>52</v>
      </c>
      <c r="AT136" s="3"/>
      <c r="AU136" s="2" t="s">
        <v>356</v>
      </c>
      <c r="AV136" s="3">
        <v>71</v>
      </c>
    </row>
    <row r="137" spans="1:48" ht="30" customHeight="1" x14ac:dyDescent="0.3">
      <c r="A137" s="10" t="s">
        <v>211</v>
      </c>
      <c r="B137" s="10" t="s">
        <v>212</v>
      </c>
      <c r="C137" s="10" t="s">
        <v>177</v>
      </c>
      <c r="D137" s="11">
        <v>28</v>
      </c>
      <c r="E137" s="15"/>
      <c r="F137" s="15"/>
      <c r="G137" s="15"/>
      <c r="H137" s="15"/>
      <c r="I137" s="15"/>
      <c r="J137" s="15"/>
      <c r="K137" s="15">
        <f t="shared" si="8"/>
        <v>0</v>
      </c>
      <c r="L137" s="15">
        <f t="shared" si="9"/>
        <v>0</v>
      </c>
      <c r="M137" s="10" t="s">
        <v>52</v>
      </c>
      <c r="N137" s="2" t="s">
        <v>213</v>
      </c>
      <c r="O137" s="2" t="s">
        <v>52</v>
      </c>
      <c r="P137" s="2" t="s">
        <v>52</v>
      </c>
      <c r="Q137" s="2" t="s">
        <v>344</v>
      </c>
      <c r="R137" s="2" t="s">
        <v>63</v>
      </c>
      <c r="S137" s="2" t="s">
        <v>62</v>
      </c>
      <c r="T137" s="2" t="s">
        <v>62</v>
      </c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2" t="s">
        <v>52</v>
      </c>
      <c r="AS137" s="2" t="s">
        <v>52</v>
      </c>
      <c r="AT137" s="3"/>
      <c r="AU137" s="2" t="s">
        <v>357</v>
      </c>
      <c r="AV137" s="3">
        <v>72</v>
      </c>
    </row>
    <row r="138" spans="1:48" ht="30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1:48" ht="30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1:48" ht="30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1:48" ht="30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48" ht="30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1:48" ht="30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1:48" ht="30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1:48" ht="30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48" ht="30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1:48" ht="30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1:48" ht="30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1:48" ht="30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1:48" ht="30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1:48" ht="30" customHeight="1" x14ac:dyDescent="0.3">
      <c r="A151" s="10" t="s">
        <v>230</v>
      </c>
      <c r="B151" s="11"/>
      <c r="C151" s="11"/>
      <c r="D151" s="11"/>
      <c r="E151" s="11"/>
      <c r="F151" s="15"/>
      <c r="G151" s="11"/>
      <c r="H151" s="15"/>
      <c r="I151" s="11"/>
      <c r="J151" s="15"/>
      <c r="K151" s="11"/>
      <c r="L151" s="15">
        <f>SUM(L129:L150)</f>
        <v>0</v>
      </c>
      <c r="M151" s="11"/>
      <c r="N151" t="s">
        <v>231</v>
      </c>
    </row>
    <row r="152" spans="1:48" ht="30" customHeight="1" x14ac:dyDescent="0.3">
      <c r="A152" s="10" t="s">
        <v>358</v>
      </c>
      <c r="B152" s="10" t="s">
        <v>52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3"/>
      <c r="O152" s="3"/>
      <c r="P152" s="3"/>
      <c r="Q152" s="2" t="s">
        <v>359</v>
      </c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</row>
    <row r="153" spans="1:48" ht="30" customHeight="1" x14ac:dyDescent="0.3">
      <c r="A153" s="10" t="s">
        <v>360</v>
      </c>
      <c r="B153" s="10" t="s">
        <v>52</v>
      </c>
      <c r="C153" s="10" t="s">
        <v>204</v>
      </c>
      <c r="D153" s="11">
        <v>130</v>
      </c>
      <c r="E153" s="15"/>
      <c r="F153" s="15"/>
      <c r="G153" s="15"/>
      <c r="H153" s="15"/>
      <c r="I153" s="15"/>
      <c r="J153" s="15"/>
      <c r="K153" s="15">
        <f>TRUNC(E153+G153+I153, 0)</f>
        <v>0</v>
      </c>
      <c r="L153" s="15">
        <f>TRUNC(F153+H153+J153, 0)</f>
        <v>0</v>
      </c>
      <c r="M153" s="10" t="s">
        <v>52</v>
      </c>
      <c r="N153" s="2" t="s">
        <v>361</v>
      </c>
      <c r="O153" s="2" t="s">
        <v>52</v>
      </c>
      <c r="P153" s="2" t="s">
        <v>52</v>
      </c>
      <c r="Q153" s="2" t="s">
        <v>359</v>
      </c>
      <c r="R153" s="2" t="s">
        <v>63</v>
      </c>
      <c r="S153" s="2" t="s">
        <v>62</v>
      </c>
      <c r="T153" s="2" t="s">
        <v>62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2" t="s">
        <v>52</v>
      </c>
      <c r="AS153" s="2" t="s">
        <v>52</v>
      </c>
      <c r="AT153" s="3"/>
      <c r="AU153" s="2" t="s">
        <v>362</v>
      </c>
      <c r="AV153" s="3">
        <v>147</v>
      </c>
    </row>
    <row r="154" spans="1:48" ht="30" customHeight="1" x14ac:dyDescent="0.3">
      <c r="A154" s="10" t="s">
        <v>363</v>
      </c>
      <c r="B154" s="10" t="s">
        <v>364</v>
      </c>
      <c r="C154" s="10" t="s">
        <v>365</v>
      </c>
      <c r="D154" s="11">
        <v>130</v>
      </c>
      <c r="E154" s="15"/>
      <c r="F154" s="15"/>
      <c r="G154" s="15"/>
      <c r="H154" s="15"/>
      <c r="I154" s="15"/>
      <c r="J154" s="15"/>
      <c r="K154" s="15">
        <f>TRUNC(E154+G154+I154, 0)</f>
        <v>0</v>
      </c>
      <c r="L154" s="15">
        <f>TRUNC(F154+H154+J154, 0)</f>
        <v>0</v>
      </c>
      <c r="M154" s="10" t="s">
        <v>52</v>
      </c>
      <c r="N154" s="2" t="s">
        <v>366</v>
      </c>
      <c r="O154" s="2" t="s">
        <v>52</v>
      </c>
      <c r="P154" s="2" t="s">
        <v>52</v>
      </c>
      <c r="Q154" s="2" t="s">
        <v>359</v>
      </c>
      <c r="R154" s="2" t="s">
        <v>62</v>
      </c>
      <c r="S154" s="2" t="s">
        <v>62</v>
      </c>
      <c r="T154" s="2" t="s">
        <v>63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2" t="s">
        <v>52</v>
      </c>
      <c r="AS154" s="2" t="s">
        <v>52</v>
      </c>
      <c r="AT154" s="3"/>
      <c r="AU154" s="2" t="s">
        <v>367</v>
      </c>
      <c r="AV154" s="3">
        <v>150</v>
      </c>
    </row>
    <row r="155" spans="1:48" ht="30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1:48" ht="30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48" ht="30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48" ht="30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1:48" ht="30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1:48" ht="30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1:48" ht="30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1:48" ht="30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1:48" ht="30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1:48" ht="30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1:48" ht="30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1:48" ht="30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1:48" ht="30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48" ht="30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1:48" ht="30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48" ht="30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1:48" ht="30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1:48" ht="30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1:48" ht="30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1:48" ht="30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1:48" ht="30" customHeight="1" x14ac:dyDescent="0.3">
      <c r="A175" s="10" t="s">
        <v>230</v>
      </c>
      <c r="B175" s="11"/>
      <c r="C175" s="11"/>
      <c r="D175" s="11"/>
      <c r="E175" s="11"/>
      <c r="F175" s="15"/>
      <c r="G175" s="11"/>
      <c r="H175" s="15"/>
      <c r="I175" s="11"/>
      <c r="J175" s="15"/>
      <c r="K175" s="11"/>
      <c r="L175" s="15">
        <f>SUM(L153:L174)</f>
        <v>0</v>
      </c>
      <c r="M175" s="11"/>
      <c r="N175" t="s">
        <v>231</v>
      </c>
    </row>
    <row r="176" spans="1:48" ht="30" customHeight="1" x14ac:dyDescent="0.3">
      <c r="A176" s="13" t="s">
        <v>370</v>
      </c>
      <c r="B176" s="13" t="s">
        <v>52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8"/>
      <c r="O176" s="8"/>
      <c r="P176" s="8"/>
      <c r="Q176" s="7" t="s">
        <v>371</v>
      </c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</row>
    <row r="177" spans="1:48" ht="30" customHeight="1" x14ac:dyDescent="0.3">
      <c r="A177" s="10" t="s">
        <v>372</v>
      </c>
      <c r="B177" s="10" t="s">
        <v>373</v>
      </c>
      <c r="C177" s="10" t="s">
        <v>104</v>
      </c>
      <c r="D177" s="11">
        <v>618.20000000000005</v>
      </c>
      <c r="E177" s="15"/>
      <c r="F177" s="15"/>
      <c r="G177" s="15"/>
      <c r="H177" s="15"/>
      <c r="I177" s="15"/>
      <c r="J177" s="15"/>
      <c r="K177" s="15">
        <f t="shared" ref="K177:K190" si="10">TRUNC(E177+G177+I177, 0)</f>
        <v>0</v>
      </c>
      <c r="L177" s="15">
        <f t="shared" ref="L177:L190" si="11">TRUNC(F177+H177+J177, 0)</f>
        <v>0</v>
      </c>
      <c r="M177" s="10" t="s">
        <v>52</v>
      </c>
      <c r="N177" s="2" t="s">
        <v>374</v>
      </c>
      <c r="O177" s="2" t="s">
        <v>52</v>
      </c>
      <c r="P177" s="2" t="s">
        <v>52</v>
      </c>
      <c r="Q177" s="2" t="s">
        <v>371</v>
      </c>
      <c r="R177" s="2" t="s">
        <v>63</v>
      </c>
      <c r="S177" s="2" t="s">
        <v>62</v>
      </c>
      <c r="T177" s="2" t="s">
        <v>62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2" t="s">
        <v>52</v>
      </c>
      <c r="AS177" s="2" t="s">
        <v>52</v>
      </c>
      <c r="AT177" s="3"/>
      <c r="AU177" s="2" t="s">
        <v>375</v>
      </c>
      <c r="AV177" s="3">
        <v>73</v>
      </c>
    </row>
    <row r="178" spans="1:48" ht="30" customHeight="1" x14ac:dyDescent="0.3">
      <c r="A178" s="10" t="s">
        <v>376</v>
      </c>
      <c r="B178" s="10" t="s">
        <v>377</v>
      </c>
      <c r="C178" s="10" t="s">
        <v>104</v>
      </c>
      <c r="D178" s="11">
        <v>226.6</v>
      </c>
      <c r="E178" s="15"/>
      <c r="F178" s="15"/>
      <c r="G178" s="15"/>
      <c r="H178" s="15"/>
      <c r="I178" s="15"/>
      <c r="J178" s="15"/>
      <c r="K178" s="15">
        <f t="shared" si="10"/>
        <v>0</v>
      </c>
      <c r="L178" s="15">
        <f t="shared" si="11"/>
        <v>0</v>
      </c>
      <c r="M178" s="10" t="s">
        <v>52</v>
      </c>
      <c r="N178" s="2" t="s">
        <v>378</v>
      </c>
      <c r="O178" s="2" t="s">
        <v>52</v>
      </c>
      <c r="P178" s="2" t="s">
        <v>52</v>
      </c>
      <c r="Q178" s="2" t="s">
        <v>371</v>
      </c>
      <c r="R178" s="2" t="s">
        <v>63</v>
      </c>
      <c r="S178" s="2" t="s">
        <v>62</v>
      </c>
      <c r="T178" s="2" t="s">
        <v>62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2" t="s">
        <v>52</v>
      </c>
      <c r="AS178" s="2" t="s">
        <v>52</v>
      </c>
      <c r="AT178" s="3"/>
      <c r="AU178" s="2" t="s">
        <v>379</v>
      </c>
      <c r="AV178" s="3">
        <v>74</v>
      </c>
    </row>
    <row r="179" spans="1:48" ht="30" customHeight="1" x14ac:dyDescent="0.3">
      <c r="A179" s="10" t="s">
        <v>380</v>
      </c>
      <c r="B179" s="10" t="s">
        <v>381</v>
      </c>
      <c r="C179" s="10" t="s">
        <v>104</v>
      </c>
      <c r="D179" s="11">
        <v>512.6</v>
      </c>
      <c r="E179" s="15"/>
      <c r="F179" s="15"/>
      <c r="G179" s="15"/>
      <c r="H179" s="15"/>
      <c r="I179" s="15"/>
      <c r="J179" s="15"/>
      <c r="K179" s="15">
        <f t="shared" si="10"/>
        <v>0</v>
      </c>
      <c r="L179" s="15">
        <f t="shared" si="11"/>
        <v>0</v>
      </c>
      <c r="M179" s="10" t="s">
        <v>52</v>
      </c>
      <c r="N179" s="2" t="s">
        <v>382</v>
      </c>
      <c r="O179" s="2" t="s">
        <v>52</v>
      </c>
      <c r="P179" s="2" t="s">
        <v>52</v>
      </c>
      <c r="Q179" s="2" t="s">
        <v>371</v>
      </c>
      <c r="R179" s="2" t="s">
        <v>62</v>
      </c>
      <c r="S179" s="2" t="s">
        <v>62</v>
      </c>
      <c r="T179" s="2" t="s">
        <v>63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2" t="s">
        <v>52</v>
      </c>
      <c r="AS179" s="2" t="s">
        <v>52</v>
      </c>
      <c r="AT179" s="3"/>
      <c r="AU179" s="2" t="s">
        <v>383</v>
      </c>
      <c r="AV179" s="3">
        <v>162</v>
      </c>
    </row>
    <row r="180" spans="1:48" ht="30" customHeight="1" x14ac:dyDescent="0.3">
      <c r="A180" s="10" t="s">
        <v>384</v>
      </c>
      <c r="B180" s="10" t="s">
        <v>385</v>
      </c>
      <c r="C180" s="10" t="s">
        <v>60</v>
      </c>
      <c r="D180" s="11">
        <v>14</v>
      </c>
      <c r="E180" s="15"/>
      <c r="F180" s="15"/>
      <c r="G180" s="15"/>
      <c r="H180" s="15"/>
      <c r="I180" s="15"/>
      <c r="J180" s="15"/>
      <c r="K180" s="15">
        <f t="shared" si="10"/>
        <v>0</v>
      </c>
      <c r="L180" s="15">
        <f t="shared" si="11"/>
        <v>0</v>
      </c>
      <c r="M180" s="10" t="s">
        <v>52</v>
      </c>
      <c r="N180" s="2" t="s">
        <v>386</v>
      </c>
      <c r="O180" s="2" t="s">
        <v>52</v>
      </c>
      <c r="P180" s="2" t="s">
        <v>52</v>
      </c>
      <c r="Q180" s="2" t="s">
        <v>371</v>
      </c>
      <c r="R180" s="2" t="s">
        <v>62</v>
      </c>
      <c r="S180" s="2" t="s">
        <v>62</v>
      </c>
      <c r="T180" s="2" t="s">
        <v>63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2" t="s">
        <v>52</v>
      </c>
      <c r="AS180" s="2" t="s">
        <v>52</v>
      </c>
      <c r="AT180" s="3"/>
      <c r="AU180" s="2" t="s">
        <v>387</v>
      </c>
      <c r="AV180" s="3">
        <v>75</v>
      </c>
    </row>
    <row r="181" spans="1:48" ht="30" customHeight="1" x14ac:dyDescent="0.3">
      <c r="A181" s="10" t="s">
        <v>388</v>
      </c>
      <c r="B181" s="10" t="s">
        <v>389</v>
      </c>
      <c r="C181" s="10" t="s">
        <v>67</v>
      </c>
      <c r="D181" s="11">
        <v>14</v>
      </c>
      <c r="E181" s="15"/>
      <c r="F181" s="15"/>
      <c r="G181" s="15"/>
      <c r="H181" s="15"/>
      <c r="I181" s="15"/>
      <c r="J181" s="15"/>
      <c r="K181" s="15">
        <f t="shared" si="10"/>
        <v>0</v>
      </c>
      <c r="L181" s="15">
        <f t="shared" si="11"/>
        <v>0</v>
      </c>
      <c r="M181" s="10" t="s">
        <v>52</v>
      </c>
      <c r="N181" s="2" t="s">
        <v>390</v>
      </c>
      <c r="O181" s="2" t="s">
        <v>52</v>
      </c>
      <c r="P181" s="2" t="s">
        <v>52</v>
      </c>
      <c r="Q181" s="2" t="s">
        <v>371</v>
      </c>
      <c r="R181" s="2" t="s">
        <v>62</v>
      </c>
      <c r="S181" s="2" t="s">
        <v>62</v>
      </c>
      <c r="T181" s="2" t="s">
        <v>63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52</v>
      </c>
      <c r="AS181" s="2" t="s">
        <v>52</v>
      </c>
      <c r="AT181" s="3"/>
      <c r="AU181" s="2" t="s">
        <v>391</v>
      </c>
      <c r="AV181" s="3">
        <v>102</v>
      </c>
    </row>
    <row r="182" spans="1:48" ht="30" customHeight="1" x14ac:dyDescent="0.3">
      <c r="A182" s="10" t="s">
        <v>392</v>
      </c>
      <c r="B182" s="10" t="s">
        <v>393</v>
      </c>
      <c r="C182" s="10" t="s">
        <v>104</v>
      </c>
      <c r="D182" s="11">
        <v>1348.6</v>
      </c>
      <c r="E182" s="15"/>
      <c r="F182" s="15"/>
      <c r="G182" s="15"/>
      <c r="H182" s="15"/>
      <c r="I182" s="15"/>
      <c r="J182" s="15"/>
      <c r="K182" s="15">
        <f t="shared" si="10"/>
        <v>0</v>
      </c>
      <c r="L182" s="15">
        <f t="shared" si="11"/>
        <v>0</v>
      </c>
      <c r="M182" s="10" t="s">
        <v>52</v>
      </c>
      <c r="N182" s="2" t="s">
        <v>394</v>
      </c>
      <c r="O182" s="2" t="s">
        <v>52</v>
      </c>
      <c r="P182" s="2" t="s">
        <v>52</v>
      </c>
      <c r="Q182" s="2" t="s">
        <v>371</v>
      </c>
      <c r="R182" s="2" t="s">
        <v>62</v>
      </c>
      <c r="S182" s="2" t="s">
        <v>62</v>
      </c>
      <c r="T182" s="2" t="s">
        <v>63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2" t="s">
        <v>52</v>
      </c>
      <c r="AS182" s="2" t="s">
        <v>52</v>
      </c>
      <c r="AT182" s="3"/>
      <c r="AU182" s="2" t="s">
        <v>395</v>
      </c>
      <c r="AV182" s="3">
        <v>77</v>
      </c>
    </row>
    <row r="183" spans="1:48" ht="30" customHeight="1" x14ac:dyDescent="0.3">
      <c r="A183" s="10" t="s">
        <v>396</v>
      </c>
      <c r="B183" s="10" t="s">
        <v>397</v>
      </c>
      <c r="C183" s="10" t="s">
        <v>104</v>
      </c>
      <c r="D183" s="11">
        <v>22</v>
      </c>
      <c r="E183" s="15"/>
      <c r="F183" s="15"/>
      <c r="G183" s="15"/>
      <c r="H183" s="15"/>
      <c r="I183" s="15"/>
      <c r="J183" s="15"/>
      <c r="K183" s="15">
        <f t="shared" si="10"/>
        <v>0</v>
      </c>
      <c r="L183" s="15">
        <f t="shared" si="11"/>
        <v>0</v>
      </c>
      <c r="M183" s="10" t="s">
        <v>52</v>
      </c>
      <c r="N183" s="2" t="s">
        <v>398</v>
      </c>
      <c r="O183" s="2" t="s">
        <v>52</v>
      </c>
      <c r="P183" s="2" t="s">
        <v>52</v>
      </c>
      <c r="Q183" s="2" t="s">
        <v>371</v>
      </c>
      <c r="R183" s="2" t="s">
        <v>62</v>
      </c>
      <c r="S183" s="2" t="s">
        <v>62</v>
      </c>
      <c r="T183" s="2" t="s">
        <v>63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2" t="s">
        <v>52</v>
      </c>
      <c r="AS183" s="2" t="s">
        <v>52</v>
      </c>
      <c r="AT183" s="3"/>
      <c r="AU183" s="2" t="s">
        <v>399</v>
      </c>
      <c r="AV183" s="3">
        <v>83</v>
      </c>
    </row>
    <row r="184" spans="1:48" ht="30" customHeight="1" x14ac:dyDescent="0.3">
      <c r="A184" s="10" t="s">
        <v>400</v>
      </c>
      <c r="B184" s="10" t="s">
        <v>401</v>
      </c>
      <c r="C184" s="10" t="s">
        <v>67</v>
      </c>
      <c r="D184" s="11">
        <v>14</v>
      </c>
      <c r="E184" s="15"/>
      <c r="F184" s="15"/>
      <c r="G184" s="15"/>
      <c r="H184" s="15"/>
      <c r="I184" s="15"/>
      <c r="J184" s="15"/>
      <c r="K184" s="15">
        <f t="shared" si="10"/>
        <v>0</v>
      </c>
      <c r="L184" s="15">
        <f t="shared" si="11"/>
        <v>0</v>
      </c>
      <c r="M184" s="10" t="s">
        <v>52</v>
      </c>
      <c r="N184" s="2" t="s">
        <v>402</v>
      </c>
      <c r="O184" s="2" t="s">
        <v>52</v>
      </c>
      <c r="P184" s="2" t="s">
        <v>52</v>
      </c>
      <c r="Q184" s="2" t="s">
        <v>371</v>
      </c>
      <c r="R184" s="2" t="s">
        <v>62</v>
      </c>
      <c r="S184" s="2" t="s">
        <v>62</v>
      </c>
      <c r="T184" s="2" t="s">
        <v>63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2" t="s">
        <v>52</v>
      </c>
      <c r="AS184" s="2" t="s">
        <v>52</v>
      </c>
      <c r="AT184" s="3"/>
      <c r="AU184" s="2" t="s">
        <v>403</v>
      </c>
      <c r="AV184" s="3">
        <v>80</v>
      </c>
    </row>
    <row r="185" spans="1:48" ht="30" customHeight="1" x14ac:dyDescent="0.3">
      <c r="A185" s="10" t="s">
        <v>404</v>
      </c>
      <c r="B185" s="10" t="s">
        <v>405</v>
      </c>
      <c r="C185" s="10" t="s">
        <v>67</v>
      </c>
      <c r="D185" s="11">
        <v>14</v>
      </c>
      <c r="E185" s="15"/>
      <c r="F185" s="15"/>
      <c r="G185" s="15"/>
      <c r="H185" s="15"/>
      <c r="I185" s="15"/>
      <c r="J185" s="15"/>
      <c r="K185" s="15">
        <f t="shared" si="10"/>
        <v>0</v>
      </c>
      <c r="L185" s="15">
        <f t="shared" si="11"/>
        <v>0</v>
      </c>
      <c r="M185" s="10" t="s">
        <v>52</v>
      </c>
      <c r="N185" s="2" t="s">
        <v>406</v>
      </c>
      <c r="O185" s="2" t="s">
        <v>52</v>
      </c>
      <c r="P185" s="2" t="s">
        <v>52</v>
      </c>
      <c r="Q185" s="2" t="s">
        <v>371</v>
      </c>
      <c r="R185" s="2" t="s">
        <v>62</v>
      </c>
      <c r="S185" s="2" t="s">
        <v>62</v>
      </c>
      <c r="T185" s="2" t="s">
        <v>63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2" t="s">
        <v>52</v>
      </c>
      <c r="AS185" s="2" t="s">
        <v>52</v>
      </c>
      <c r="AT185" s="3"/>
      <c r="AU185" s="2" t="s">
        <v>407</v>
      </c>
      <c r="AV185" s="3">
        <v>81</v>
      </c>
    </row>
    <row r="186" spans="1:48" ht="30" customHeight="1" x14ac:dyDescent="0.3">
      <c r="A186" s="10" t="s">
        <v>408</v>
      </c>
      <c r="B186" s="10" t="s">
        <v>409</v>
      </c>
      <c r="C186" s="10" t="s">
        <v>177</v>
      </c>
      <c r="D186" s="11">
        <v>14</v>
      </c>
      <c r="E186" s="15"/>
      <c r="F186" s="15"/>
      <c r="G186" s="15"/>
      <c r="H186" s="15"/>
      <c r="I186" s="15"/>
      <c r="J186" s="15"/>
      <c r="K186" s="15">
        <f t="shared" si="10"/>
        <v>0</v>
      </c>
      <c r="L186" s="15">
        <f t="shared" si="11"/>
        <v>0</v>
      </c>
      <c r="M186" s="10" t="s">
        <v>52</v>
      </c>
      <c r="N186" s="2" t="s">
        <v>410</v>
      </c>
      <c r="O186" s="2" t="s">
        <v>52</v>
      </c>
      <c r="P186" s="2" t="s">
        <v>52</v>
      </c>
      <c r="Q186" s="2" t="s">
        <v>371</v>
      </c>
      <c r="R186" s="2" t="s">
        <v>62</v>
      </c>
      <c r="S186" s="2" t="s">
        <v>62</v>
      </c>
      <c r="T186" s="2" t="s">
        <v>63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2" t="s">
        <v>52</v>
      </c>
      <c r="AS186" s="2" t="s">
        <v>52</v>
      </c>
      <c r="AT186" s="3"/>
      <c r="AU186" s="2" t="s">
        <v>411</v>
      </c>
      <c r="AV186" s="3">
        <v>184</v>
      </c>
    </row>
    <row r="187" spans="1:48" ht="30" customHeight="1" x14ac:dyDescent="0.3">
      <c r="A187" s="10" t="s">
        <v>412</v>
      </c>
      <c r="B187" s="10" t="s">
        <v>52</v>
      </c>
      <c r="C187" s="10" t="s">
        <v>67</v>
      </c>
      <c r="D187" s="11">
        <v>8</v>
      </c>
      <c r="E187" s="15"/>
      <c r="F187" s="15"/>
      <c r="G187" s="15"/>
      <c r="H187" s="15"/>
      <c r="I187" s="15"/>
      <c r="J187" s="15"/>
      <c r="K187" s="15">
        <f t="shared" si="10"/>
        <v>0</v>
      </c>
      <c r="L187" s="15">
        <f t="shared" si="11"/>
        <v>0</v>
      </c>
      <c r="M187" s="10" t="s">
        <v>52</v>
      </c>
      <c r="N187" s="2" t="s">
        <v>413</v>
      </c>
      <c r="O187" s="2" t="s">
        <v>52</v>
      </c>
      <c r="P187" s="2" t="s">
        <v>52</v>
      </c>
      <c r="Q187" s="2" t="s">
        <v>371</v>
      </c>
      <c r="R187" s="2" t="s">
        <v>62</v>
      </c>
      <c r="S187" s="2" t="s">
        <v>62</v>
      </c>
      <c r="T187" s="2" t="s">
        <v>63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2" t="s">
        <v>52</v>
      </c>
      <c r="AS187" s="2" t="s">
        <v>52</v>
      </c>
      <c r="AT187" s="3"/>
      <c r="AU187" s="2" t="s">
        <v>414</v>
      </c>
      <c r="AV187" s="3">
        <v>185</v>
      </c>
    </row>
    <row r="188" spans="1:48" ht="30" customHeight="1" x14ac:dyDescent="0.3">
      <c r="A188" s="10" t="s">
        <v>211</v>
      </c>
      <c r="B188" s="10" t="s">
        <v>212</v>
      </c>
      <c r="C188" s="10" t="s">
        <v>177</v>
      </c>
      <c r="D188" s="11">
        <v>48</v>
      </c>
      <c r="E188" s="15"/>
      <c r="F188" s="15"/>
      <c r="G188" s="15"/>
      <c r="H188" s="15"/>
      <c r="I188" s="15"/>
      <c r="J188" s="15"/>
      <c r="K188" s="15">
        <f t="shared" si="10"/>
        <v>0</v>
      </c>
      <c r="L188" s="15">
        <f t="shared" si="11"/>
        <v>0</v>
      </c>
      <c r="M188" s="10" t="s">
        <v>52</v>
      </c>
      <c r="N188" s="2" t="s">
        <v>213</v>
      </c>
      <c r="O188" s="2" t="s">
        <v>52</v>
      </c>
      <c r="P188" s="2" t="s">
        <v>52</v>
      </c>
      <c r="Q188" s="2" t="s">
        <v>371</v>
      </c>
      <c r="R188" s="2" t="s">
        <v>63</v>
      </c>
      <c r="S188" s="2" t="s">
        <v>62</v>
      </c>
      <c r="T188" s="2" t="s">
        <v>62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2" t="s">
        <v>52</v>
      </c>
      <c r="AS188" s="2" t="s">
        <v>52</v>
      </c>
      <c r="AT188" s="3"/>
      <c r="AU188" s="2" t="s">
        <v>415</v>
      </c>
      <c r="AV188" s="3">
        <v>82</v>
      </c>
    </row>
    <row r="189" spans="1:48" ht="30" customHeight="1" x14ac:dyDescent="0.3">
      <c r="A189" s="10" t="s">
        <v>416</v>
      </c>
      <c r="B189" s="10" t="s">
        <v>219</v>
      </c>
      <c r="C189" s="10" t="s">
        <v>220</v>
      </c>
      <c r="D189" s="11">
        <v>53</v>
      </c>
      <c r="E189" s="15"/>
      <c r="F189" s="15"/>
      <c r="G189" s="15"/>
      <c r="H189" s="15"/>
      <c r="I189" s="15"/>
      <c r="J189" s="15"/>
      <c r="K189" s="15">
        <f t="shared" si="10"/>
        <v>0</v>
      </c>
      <c r="L189" s="15">
        <f t="shared" si="11"/>
        <v>0</v>
      </c>
      <c r="M189" s="10" t="s">
        <v>52</v>
      </c>
      <c r="N189" s="2" t="s">
        <v>417</v>
      </c>
      <c r="O189" s="2" t="s">
        <v>52</v>
      </c>
      <c r="P189" s="2" t="s">
        <v>52</v>
      </c>
      <c r="Q189" s="2" t="s">
        <v>371</v>
      </c>
      <c r="R189" s="2" t="s">
        <v>62</v>
      </c>
      <c r="S189" s="2" t="s">
        <v>62</v>
      </c>
      <c r="T189" s="2" t="s">
        <v>63</v>
      </c>
      <c r="U189" s="3"/>
      <c r="V189" s="3"/>
      <c r="W189" s="3"/>
      <c r="X189" s="3">
        <v>1</v>
      </c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2" t="s">
        <v>52</v>
      </c>
      <c r="AS189" s="2" t="s">
        <v>52</v>
      </c>
      <c r="AT189" s="3"/>
      <c r="AU189" s="2" t="s">
        <v>418</v>
      </c>
      <c r="AV189" s="3">
        <v>180</v>
      </c>
    </row>
    <row r="190" spans="1:48" ht="30" customHeight="1" x14ac:dyDescent="0.3">
      <c r="A190" s="10" t="s">
        <v>226</v>
      </c>
      <c r="B190" s="10" t="s">
        <v>227</v>
      </c>
      <c r="C190" s="10" t="s">
        <v>112</v>
      </c>
      <c r="D190" s="11">
        <v>1</v>
      </c>
      <c r="E190" s="15"/>
      <c r="F190" s="15"/>
      <c r="G190" s="15"/>
      <c r="H190" s="15"/>
      <c r="I190" s="15"/>
      <c r="J190" s="15"/>
      <c r="K190" s="15">
        <f t="shared" si="10"/>
        <v>0</v>
      </c>
      <c r="L190" s="15">
        <f t="shared" si="11"/>
        <v>0</v>
      </c>
      <c r="M190" s="10" t="s">
        <v>52</v>
      </c>
      <c r="N190" s="2" t="s">
        <v>113</v>
      </c>
      <c r="O190" s="2" t="s">
        <v>52</v>
      </c>
      <c r="P190" s="2" t="s">
        <v>52</v>
      </c>
      <c r="Q190" s="2" t="s">
        <v>371</v>
      </c>
      <c r="R190" s="2" t="s">
        <v>62</v>
      </c>
      <c r="S190" s="2" t="s">
        <v>62</v>
      </c>
      <c r="T190" s="2" t="s">
        <v>62</v>
      </c>
      <c r="U190" s="3">
        <v>1</v>
      </c>
      <c r="V190" s="3">
        <v>0</v>
      </c>
      <c r="W190" s="3">
        <v>0.02</v>
      </c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2" t="s">
        <v>52</v>
      </c>
      <c r="AS190" s="2" t="s">
        <v>52</v>
      </c>
      <c r="AT190" s="3"/>
      <c r="AU190" s="2" t="s">
        <v>419</v>
      </c>
      <c r="AV190" s="3">
        <v>224</v>
      </c>
    </row>
    <row r="191" spans="1:48" ht="30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48" ht="30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48" ht="30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48" ht="30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48" ht="30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48" ht="30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48" ht="30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48" ht="30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1:48" ht="30" customHeight="1" x14ac:dyDescent="0.3">
      <c r="A199" s="10" t="s">
        <v>230</v>
      </c>
      <c r="B199" s="11"/>
      <c r="C199" s="11"/>
      <c r="D199" s="11"/>
      <c r="E199" s="11"/>
      <c r="F199" s="15"/>
      <c r="G199" s="11"/>
      <c r="H199" s="15"/>
      <c r="I199" s="11"/>
      <c r="J199" s="15"/>
      <c r="K199" s="11"/>
      <c r="L199" s="15">
        <f>SUM(L177:L198)</f>
        <v>0</v>
      </c>
      <c r="M199" s="11"/>
      <c r="N199" t="s">
        <v>231</v>
      </c>
    </row>
    <row r="200" spans="1:48" ht="30" customHeight="1" x14ac:dyDescent="0.3">
      <c r="A200" s="13" t="s">
        <v>420</v>
      </c>
      <c r="B200" s="13" t="s">
        <v>52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8"/>
      <c r="O200" s="8"/>
      <c r="P200" s="8"/>
      <c r="Q200" s="7" t="s">
        <v>421</v>
      </c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</row>
    <row r="201" spans="1:48" ht="30" customHeight="1" x14ac:dyDescent="0.3">
      <c r="A201" s="10" t="s">
        <v>372</v>
      </c>
      <c r="B201" s="10" t="s">
        <v>373</v>
      </c>
      <c r="C201" s="10" t="s">
        <v>104</v>
      </c>
      <c r="D201" s="11">
        <v>38.5</v>
      </c>
      <c r="E201" s="15"/>
      <c r="F201" s="15"/>
      <c r="G201" s="15"/>
      <c r="H201" s="15"/>
      <c r="I201" s="15"/>
      <c r="J201" s="15"/>
      <c r="K201" s="15">
        <f t="shared" ref="K201:K213" si="12">TRUNC(E201+G201+I201, 0)</f>
        <v>0</v>
      </c>
      <c r="L201" s="15">
        <f t="shared" ref="L201:L213" si="13">TRUNC(F201+H201+J201, 0)</f>
        <v>0</v>
      </c>
      <c r="M201" s="10" t="s">
        <v>52</v>
      </c>
      <c r="N201" s="2" t="s">
        <v>374</v>
      </c>
      <c r="O201" s="2" t="s">
        <v>52</v>
      </c>
      <c r="P201" s="2" t="s">
        <v>52</v>
      </c>
      <c r="Q201" s="2" t="s">
        <v>421</v>
      </c>
      <c r="R201" s="2" t="s">
        <v>63</v>
      </c>
      <c r="S201" s="2" t="s">
        <v>62</v>
      </c>
      <c r="T201" s="2" t="s">
        <v>62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2" t="s">
        <v>52</v>
      </c>
      <c r="AS201" s="2" t="s">
        <v>52</v>
      </c>
      <c r="AT201" s="3"/>
      <c r="AU201" s="2" t="s">
        <v>422</v>
      </c>
      <c r="AV201" s="3">
        <v>163</v>
      </c>
    </row>
    <row r="202" spans="1:48" ht="30" customHeight="1" x14ac:dyDescent="0.3">
      <c r="A202" s="10" t="s">
        <v>376</v>
      </c>
      <c r="B202" s="10" t="s">
        <v>377</v>
      </c>
      <c r="C202" s="10" t="s">
        <v>104</v>
      </c>
      <c r="D202" s="11">
        <v>16.5</v>
      </c>
      <c r="E202" s="15"/>
      <c r="F202" s="15"/>
      <c r="G202" s="15"/>
      <c r="H202" s="15"/>
      <c r="I202" s="15"/>
      <c r="J202" s="15"/>
      <c r="K202" s="15">
        <f t="shared" si="12"/>
        <v>0</v>
      </c>
      <c r="L202" s="15">
        <f t="shared" si="13"/>
        <v>0</v>
      </c>
      <c r="M202" s="10" t="s">
        <v>52</v>
      </c>
      <c r="N202" s="2" t="s">
        <v>378</v>
      </c>
      <c r="O202" s="2" t="s">
        <v>52</v>
      </c>
      <c r="P202" s="2" t="s">
        <v>52</v>
      </c>
      <c r="Q202" s="2" t="s">
        <v>421</v>
      </c>
      <c r="R202" s="2" t="s">
        <v>63</v>
      </c>
      <c r="S202" s="2" t="s">
        <v>62</v>
      </c>
      <c r="T202" s="2" t="s">
        <v>62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2" t="s">
        <v>52</v>
      </c>
      <c r="AS202" s="2" t="s">
        <v>52</v>
      </c>
      <c r="AT202" s="3"/>
      <c r="AU202" s="2" t="s">
        <v>423</v>
      </c>
      <c r="AV202" s="3">
        <v>165</v>
      </c>
    </row>
    <row r="203" spans="1:48" ht="30" customHeight="1" x14ac:dyDescent="0.3">
      <c r="A203" s="10" t="s">
        <v>380</v>
      </c>
      <c r="B203" s="10" t="s">
        <v>381</v>
      </c>
      <c r="C203" s="10" t="s">
        <v>104</v>
      </c>
      <c r="D203" s="11">
        <v>38.5</v>
      </c>
      <c r="E203" s="15"/>
      <c r="F203" s="15"/>
      <c r="G203" s="15"/>
      <c r="H203" s="15"/>
      <c r="I203" s="15"/>
      <c r="J203" s="15"/>
      <c r="K203" s="15">
        <f t="shared" si="12"/>
        <v>0</v>
      </c>
      <c r="L203" s="15">
        <f t="shared" si="13"/>
        <v>0</v>
      </c>
      <c r="M203" s="10" t="s">
        <v>52</v>
      </c>
      <c r="N203" s="2" t="s">
        <v>382</v>
      </c>
      <c r="O203" s="2" t="s">
        <v>52</v>
      </c>
      <c r="P203" s="2" t="s">
        <v>52</v>
      </c>
      <c r="Q203" s="2" t="s">
        <v>421</v>
      </c>
      <c r="R203" s="2" t="s">
        <v>62</v>
      </c>
      <c r="S203" s="2" t="s">
        <v>62</v>
      </c>
      <c r="T203" s="2" t="s">
        <v>63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2" t="s">
        <v>52</v>
      </c>
      <c r="AS203" s="2" t="s">
        <v>52</v>
      </c>
      <c r="AT203" s="3"/>
      <c r="AU203" s="2" t="s">
        <v>424</v>
      </c>
      <c r="AV203" s="3">
        <v>166</v>
      </c>
    </row>
    <row r="204" spans="1:48" ht="30" customHeight="1" x14ac:dyDescent="0.3">
      <c r="A204" s="10" t="s">
        <v>384</v>
      </c>
      <c r="B204" s="10" t="s">
        <v>425</v>
      </c>
      <c r="C204" s="10" t="s">
        <v>60</v>
      </c>
      <c r="D204" s="11">
        <v>1</v>
      </c>
      <c r="E204" s="15"/>
      <c r="F204" s="15"/>
      <c r="G204" s="15"/>
      <c r="H204" s="15"/>
      <c r="I204" s="15"/>
      <c r="J204" s="15"/>
      <c r="K204" s="15">
        <f t="shared" si="12"/>
        <v>0</v>
      </c>
      <c r="L204" s="15">
        <f t="shared" si="13"/>
        <v>0</v>
      </c>
      <c r="M204" s="10" t="s">
        <v>52</v>
      </c>
      <c r="N204" s="2" t="s">
        <v>426</v>
      </c>
      <c r="O204" s="2" t="s">
        <v>52</v>
      </c>
      <c r="P204" s="2" t="s">
        <v>52</v>
      </c>
      <c r="Q204" s="2" t="s">
        <v>421</v>
      </c>
      <c r="R204" s="2" t="s">
        <v>62</v>
      </c>
      <c r="S204" s="2" t="s">
        <v>62</v>
      </c>
      <c r="T204" s="2" t="s">
        <v>63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2" t="s">
        <v>52</v>
      </c>
      <c r="AS204" s="2" t="s">
        <v>52</v>
      </c>
      <c r="AT204" s="3"/>
      <c r="AU204" s="2" t="s">
        <v>427</v>
      </c>
      <c r="AV204" s="3">
        <v>164</v>
      </c>
    </row>
    <row r="205" spans="1:48" ht="30" customHeight="1" x14ac:dyDescent="0.3">
      <c r="A205" s="10" t="s">
        <v>388</v>
      </c>
      <c r="B205" s="10" t="s">
        <v>389</v>
      </c>
      <c r="C205" s="10" t="s">
        <v>67</v>
      </c>
      <c r="D205" s="11">
        <v>1</v>
      </c>
      <c r="E205" s="15"/>
      <c r="F205" s="15"/>
      <c r="G205" s="15"/>
      <c r="H205" s="15"/>
      <c r="I205" s="15"/>
      <c r="J205" s="15"/>
      <c r="K205" s="15">
        <f t="shared" si="12"/>
        <v>0</v>
      </c>
      <c r="L205" s="15">
        <f t="shared" si="13"/>
        <v>0</v>
      </c>
      <c r="M205" s="10" t="s">
        <v>52</v>
      </c>
      <c r="N205" s="2" t="s">
        <v>390</v>
      </c>
      <c r="O205" s="2" t="s">
        <v>52</v>
      </c>
      <c r="P205" s="2" t="s">
        <v>52</v>
      </c>
      <c r="Q205" s="2" t="s">
        <v>421</v>
      </c>
      <c r="R205" s="2" t="s">
        <v>62</v>
      </c>
      <c r="S205" s="2" t="s">
        <v>62</v>
      </c>
      <c r="T205" s="2" t="s">
        <v>63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2" t="s">
        <v>52</v>
      </c>
      <c r="AS205" s="2" t="s">
        <v>52</v>
      </c>
      <c r="AT205" s="3"/>
      <c r="AU205" s="2" t="s">
        <v>428</v>
      </c>
      <c r="AV205" s="3">
        <v>167</v>
      </c>
    </row>
    <row r="206" spans="1:48" ht="30" customHeight="1" x14ac:dyDescent="0.3">
      <c r="A206" s="10" t="s">
        <v>392</v>
      </c>
      <c r="B206" s="10" t="s">
        <v>393</v>
      </c>
      <c r="C206" s="10" t="s">
        <v>104</v>
      </c>
      <c r="D206" s="11">
        <v>93.5</v>
      </c>
      <c r="E206" s="15"/>
      <c r="F206" s="15"/>
      <c r="G206" s="15"/>
      <c r="H206" s="15"/>
      <c r="I206" s="15"/>
      <c r="J206" s="15"/>
      <c r="K206" s="15">
        <f t="shared" si="12"/>
        <v>0</v>
      </c>
      <c r="L206" s="15">
        <f t="shared" si="13"/>
        <v>0</v>
      </c>
      <c r="M206" s="10" t="s">
        <v>52</v>
      </c>
      <c r="N206" s="2" t="s">
        <v>394</v>
      </c>
      <c r="O206" s="2" t="s">
        <v>52</v>
      </c>
      <c r="P206" s="2" t="s">
        <v>52</v>
      </c>
      <c r="Q206" s="2" t="s">
        <v>421</v>
      </c>
      <c r="R206" s="2" t="s">
        <v>62</v>
      </c>
      <c r="S206" s="2" t="s">
        <v>62</v>
      </c>
      <c r="T206" s="2" t="s">
        <v>63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2" t="s">
        <v>52</v>
      </c>
      <c r="AS206" s="2" t="s">
        <v>52</v>
      </c>
      <c r="AT206" s="3"/>
      <c r="AU206" s="2" t="s">
        <v>429</v>
      </c>
      <c r="AV206" s="3">
        <v>168</v>
      </c>
    </row>
    <row r="207" spans="1:48" ht="30" customHeight="1" x14ac:dyDescent="0.3">
      <c r="A207" s="10" t="s">
        <v>400</v>
      </c>
      <c r="B207" s="10" t="s">
        <v>401</v>
      </c>
      <c r="C207" s="10" t="s">
        <v>67</v>
      </c>
      <c r="D207" s="11">
        <v>1</v>
      </c>
      <c r="E207" s="15"/>
      <c r="F207" s="15"/>
      <c r="G207" s="15"/>
      <c r="H207" s="15"/>
      <c r="I207" s="15"/>
      <c r="J207" s="15"/>
      <c r="K207" s="15">
        <f t="shared" si="12"/>
        <v>0</v>
      </c>
      <c r="L207" s="15">
        <f t="shared" si="13"/>
        <v>0</v>
      </c>
      <c r="M207" s="10" t="s">
        <v>52</v>
      </c>
      <c r="N207" s="2" t="s">
        <v>402</v>
      </c>
      <c r="O207" s="2" t="s">
        <v>52</v>
      </c>
      <c r="P207" s="2" t="s">
        <v>52</v>
      </c>
      <c r="Q207" s="2" t="s">
        <v>421</v>
      </c>
      <c r="R207" s="2" t="s">
        <v>62</v>
      </c>
      <c r="S207" s="2" t="s">
        <v>62</v>
      </c>
      <c r="T207" s="2" t="s">
        <v>63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2" t="s">
        <v>52</v>
      </c>
      <c r="AS207" s="2" t="s">
        <v>52</v>
      </c>
      <c r="AT207" s="3"/>
      <c r="AU207" s="2" t="s">
        <v>430</v>
      </c>
      <c r="AV207" s="3">
        <v>171</v>
      </c>
    </row>
    <row r="208" spans="1:48" ht="30" customHeight="1" x14ac:dyDescent="0.3">
      <c r="A208" s="10" t="s">
        <v>404</v>
      </c>
      <c r="B208" s="10" t="s">
        <v>405</v>
      </c>
      <c r="C208" s="10" t="s">
        <v>67</v>
      </c>
      <c r="D208" s="11">
        <v>1</v>
      </c>
      <c r="E208" s="15"/>
      <c r="F208" s="15"/>
      <c r="G208" s="15"/>
      <c r="H208" s="15"/>
      <c r="I208" s="15"/>
      <c r="J208" s="15"/>
      <c r="K208" s="15">
        <f t="shared" si="12"/>
        <v>0</v>
      </c>
      <c r="L208" s="15">
        <f t="shared" si="13"/>
        <v>0</v>
      </c>
      <c r="M208" s="10" t="s">
        <v>52</v>
      </c>
      <c r="N208" s="2" t="s">
        <v>406</v>
      </c>
      <c r="O208" s="2" t="s">
        <v>52</v>
      </c>
      <c r="P208" s="2" t="s">
        <v>52</v>
      </c>
      <c r="Q208" s="2" t="s">
        <v>421</v>
      </c>
      <c r="R208" s="2" t="s">
        <v>62</v>
      </c>
      <c r="S208" s="2" t="s">
        <v>62</v>
      </c>
      <c r="T208" s="2" t="s">
        <v>63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2" t="s">
        <v>52</v>
      </c>
      <c r="AS208" s="2" t="s">
        <v>52</v>
      </c>
      <c r="AT208" s="3"/>
      <c r="AU208" s="2" t="s">
        <v>431</v>
      </c>
      <c r="AV208" s="3">
        <v>172</v>
      </c>
    </row>
    <row r="209" spans="1:48" ht="30" customHeight="1" x14ac:dyDescent="0.3">
      <c r="A209" s="10" t="s">
        <v>408</v>
      </c>
      <c r="B209" s="10" t="s">
        <v>409</v>
      </c>
      <c r="C209" s="10" t="s">
        <v>177</v>
      </c>
      <c r="D209" s="11">
        <v>2</v>
      </c>
      <c r="E209" s="15"/>
      <c r="F209" s="15"/>
      <c r="G209" s="15"/>
      <c r="H209" s="15"/>
      <c r="I209" s="15"/>
      <c r="J209" s="15"/>
      <c r="K209" s="15">
        <f t="shared" si="12"/>
        <v>0</v>
      </c>
      <c r="L209" s="15">
        <f t="shared" si="13"/>
        <v>0</v>
      </c>
      <c r="M209" s="10" t="s">
        <v>52</v>
      </c>
      <c r="N209" s="2" t="s">
        <v>410</v>
      </c>
      <c r="O209" s="2" t="s">
        <v>52</v>
      </c>
      <c r="P209" s="2" t="s">
        <v>52</v>
      </c>
      <c r="Q209" s="2" t="s">
        <v>421</v>
      </c>
      <c r="R209" s="2" t="s">
        <v>62</v>
      </c>
      <c r="S209" s="2" t="s">
        <v>62</v>
      </c>
      <c r="T209" s="2" t="s">
        <v>63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2" t="s">
        <v>52</v>
      </c>
      <c r="AS209" s="2" t="s">
        <v>52</v>
      </c>
      <c r="AT209" s="3"/>
      <c r="AU209" s="2" t="s">
        <v>432</v>
      </c>
      <c r="AV209" s="3">
        <v>200</v>
      </c>
    </row>
    <row r="210" spans="1:48" ht="30" customHeight="1" x14ac:dyDescent="0.3">
      <c r="A210" s="10" t="s">
        <v>412</v>
      </c>
      <c r="B210" s="10" t="s">
        <v>52</v>
      </c>
      <c r="C210" s="10" t="s">
        <v>67</v>
      </c>
      <c r="D210" s="11">
        <v>1</v>
      </c>
      <c r="E210" s="15"/>
      <c r="F210" s="15"/>
      <c r="G210" s="15"/>
      <c r="H210" s="15"/>
      <c r="I210" s="15"/>
      <c r="J210" s="15"/>
      <c r="K210" s="15">
        <f t="shared" si="12"/>
        <v>0</v>
      </c>
      <c r="L210" s="15">
        <f t="shared" si="13"/>
        <v>0</v>
      </c>
      <c r="M210" s="10" t="s">
        <v>52</v>
      </c>
      <c r="N210" s="2" t="s">
        <v>413</v>
      </c>
      <c r="O210" s="2" t="s">
        <v>52</v>
      </c>
      <c r="P210" s="2" t="s">
        <v>52</v>
      </c>
      <c r="Q210" s="2" t="s">
        <v>421</v>
      </c>
      <c r="R210" s="2" t="s">
        <v>62</v>
      </c>
      <c r="S210" s="2" t="s">
        <v>62</v>
      </c>
      <c r="T210" s="2" t="s">
        <v>63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2" t="s">
        <v>52</v>
      </c>
      <c r="AS210" s="2" t="s">
        <v>52</v>
      </c>
      <c r="AT210" s="3"/>
      <c r="AU210" s="2" t="s">
        <v>433</v>
      </c>
      <c r="AV210" s="3">
        <v>201</v>
      </c>
    </row>
    <row r="211" spans="1:48" ht="30" customHeight="1" x14ac:dyDescent="0.3">
      <c r="A211" s="10" t="s">
        <v>211</v>
      </c>
      <c r="B211" s="10" t="s">
        <v>212</v>
      </c>
      <c r="C211" s="10" t="s">
        <v>177</v>
      </c>
      <c r="D211" s="11">
        <v>4</v>
      </c>
      <c r="E211" s="15"/>
      <c r="F211" s="15"/>
      <c r="G211" s="15"/>
      <c r="H211" s="15"/>
      <c r="I211" s="15"/>
      <c r="J211" s="15"/>
      <c r="K211" s="15">
        <f t="shared" si="12"/>
        <v>0</v>
      </c>
      <c r="L211" s="15">
        <f t="shared" si="13"/>
        <v>0</v>
      </c>
      <c r="M211" s="10" t="s">
        <v>52</v>
      </c>
      <c r="N211" s="2" t="s">
        <v>213</v>
      </c>
      <c r="O211" s="2" t="s">
        <v>52</v>
      </c>
      <c r="P211" s="2" t="s">
        <v>52</v>
      </c>
      <c r="Q211" s="2" t="s">
        <v>421</v>
      </c>
      <c r="R211" s="2" t="s">
        <v>63</v>
      </c>
      <c r="S211" s="2" t="s">
        <v>62</v>
      </c>
      <c r="T211" s="2" t="s">
        <v>62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2" t="s">
        <v>52</v>
      </c>
      <c r="AS211" s="2" t="s">
        <v>52</v>
      </c>
      <c r="AT211" s="3"/>
      <c r="AU211" s="2" t="s">
        <v>434</v>
      </c>
      <c r="AV211" s="3">
        <v>173</v>
      </c>
    </row>
    <row r="212" spans="1:48" ht="30" customHeight="1" x14ac:dyDescent="0.3">
      <c r="A212" s="10" t="s">
        <v>416</v>
      </c>
      <c r="B212" s="10" t="s">
        <v>219</v>
      </c>
      <c r="C212" s="10" t="s">
        <v>220</v>
      </c>
      <c r="D212" s="11">
        <v>3</v>
      </c>
      <c r="E212" s="15"/>
      <c r="F212" s="15"/>
      <c r="G212" s="15"/>
      <c r="H212" s="15"/>
      <c r="I212" s="15"/>
      <c r="J212" s="15"/>
      <c r="K212" s="15">
        <f t="shared" si="12"/>
        <v>0</v>
      </c>
      <c r="L212" s="15">
        <f t="shared" si="13"/>
        <v>0</v>
      </c>
      <c r="M212" s="10" t="s">
        <v>52</v>
      </c>
      <c r="N212" s="2" t="s">
        <v>417</v>
      </c>
      <c r="O212" s="2" t="s">
        <v>52</v>
      </c>
      <c r="P212" s="2" t="s">
        <v>52</v>
      </c>
      <c r="Q212" s="2" t="s">
        <v>421</v>
      </c>
      <c r="R212" s="2" t="s">
        <v>62</v>
      </c>
      <c r="S212" s="2" t="s">
        <v>62</v>
      </c>
      <c r="T212" s="2" t="s">
        <v>63</v>
      </c>
      <c r="U212" s="3"/>
      <c r="V212" s="3"/>
      <c r="W212" s="3"/>
      <c r="X212" s="3">
        <v>1</v>
      </c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2" t="s">
        <v>52</v>
      </c>
      <c r="AS212" s="2" t="s">
        <v>52</v>
      </c>
      <c r="AT212" s="3"/>
      <c r="AU212" s="2" t="s">
        <v>435</v>
      </c>
      <c r="AV212" s="3">
        <v>181</v>
      </c>
    </row>
    <row r="213" spans="1:48" ht="30" customHeight="1" x14ac:dyDescent="0.3">
      <c r="A213" s="10" t="s">
        <v>226</v>
      </c>
      <c r="B213" s="10" t="s">
        <v>227</v>
      </c>
      <c r="C213" s="10" t="s">
        <v>112</v>
      </c>
      <c r="D213" s="11">
        <v>1</v>
      </c>
      <c r="E213" s="15"/>
      <c r="F213" s="15"/>
      <c r="G213" s="15"/>
      <c r="H213" s="15"/>
      <c r="I213" s="15"/>
      <c r="J213" s="15"/>
      <c r="K213" s="15">
        <f t="shared" si="12"/>
        <v>0</v>
      </c>
      <c r="L213" s="15">
        <f t="shared" si="13"/>
        <v>0</v>
      </c>
      <c r="M213" s="10" t="s">
        <v>52</v>
      </c>
      <c r="N213" s="2" t="s">
        <v>113</v>
      </c>
      <c r="O213" s="2" t="s">
        <v>52</v>
      </c>
      <c r="P213" s="2" t="s">
        <v>52</v>
      </c>
      <c r="Q213" s="2" t="s">
        <v>421</v>
      </c>
      <c r="R213" s="2" t="s">
        <v>62</v>
      </c>
      <c r="S213" s="2" t="s">
        <v>62</v>
      </c>
      <c r="T213" s="2" t="s">
        <v>62</v>
      </c>
      <c r="U213" s="3">
        <v>1</v>
      </c>
      <c r="V213" s="3">
        <v>0</v>
      </c>
      <c r="W213" s="3">
        <v>0.02</v>
      </c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2" t="s">
        <v>52</v>
      </c>
      <c r="AS213" s="2" t="s">
        <v>52</v>
      </c>
      <c r="AT213" s="3"/>
      <c r="AU213" s="2" t="s">
        <v>436</v>
      </c>
      <c r="AV213" s="3">
        <v>225</v>
      </c>
    </row>
    <row r="214" spans="1:48" ht="30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48" ht="30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1:48" ht="30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48" ht="30" customHeight="1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1:48" ht="30" customHeigh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</row>
    <row r="219" spans="1:48" ht="30" customHeight="1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1:48" ht="30" customHeigh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1:48" ht="30" customHeight="1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48" ht="30" customHeigh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1:48" ht="30" customHeight="1" x14ac:dyDescent="0.3">
      <c r="A223" s="10" t="s">
        <v>230</v>
      </c>
      <c r="B223" s="11"/>
      <c r="C223" s="11"/>
      <c r="D223" s="11"/>
      <c r="E223" s="11"/>
      <c r="F223" s="15"/>
      <c r="G223" s="11"/>
      <c r="H223" s="15"/>
      <c r="I223" s="11"/>
      <c r="J223" s="15"/>
      <c r="K223" s="11"/>
      <c r="L223" s="15">
        <f>SUM(L201:L222)</f>
        <v>0</v>
      </c>
      <c r="M223" s="11"/>
      <c r="N223" t="s">
        <v>231</v>
      </c>
    </row>
    <row r="224" spans="1:48" ht="30" customHeight="1" x14ac:dyDescent="0.3">
      <c r="A224" s="10" t="s">
        <v>437</v>
      </c>
      <c r="B224" s="10" t="s">
        <v>52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3"/>
      <c r="O224" s="3"/>
      <c r="P224" s="3"/>
      <c r="Q224" s="2" t="s">
        <v>438</v>
      </c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</row>
    <row r="225" spans="1:48" ht="30" customHeight="1" x14ac:dyDescent="0.3">
      <c r="A225" s="10" t="s">
        <v>439</v>
      </c>
      <c r="B225" s="10" t="s">
        <v>52</v>
      </c>
      <c r="C225" s="10" t="s">
        <v>204</v>
      </c>
      <c r="D225" s="11">
        <v>578</v>
      </c>
      <c r="E225" s="15"/>
      <c r="F225" s="15"/>
      <c r="G225" s="15"/>
      <c r="H225" s="15"/>
      <c r="I225" s="15"/>
      <c r="J225" s="15"/>
      <c r="K225" s="15">
        <f t="shared" ref="K225:K237" si="14">TRUNC(E225+G225+I225, 0)</f>
        <v>0</v>
      </c>
      <c r="L225" s="15">
        <f t="shared" ref="L225:L237" si="15">TRUNC(F225+H225+J225, 0)</f>
        <v>0</v>
      </c>
      <c r="M225" s="10" t="s">
        <v>52</v>
      </c>
      <c r="N225" s="2" t="s">
        <v>440</v>
      </c>
      <c r="O225" s="2" t="s">
        <v>52</v>
      </c>
      <c r="P225" s="2" t="s">
        <v>52</v>
      </c>
      <c r="Q225" s="2" t="s">
        <v>438</v>
      </c>
      <c r="R225" s="2" t="s">
        <v>63</v>
      </c>
      <c r="S225" s="2" t="s">
        <v>62</v>
      </c>
      <c r="T225" s="2" t="s">
        <v>62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2" t="s">
        <v>52</v>
      </c>
      <c r="AS225" s="2" t="s">
        <v>52</v>
      </c>
      <c r="AT225" s="3"/>
      <c r="AU225" s="2" t="s">
        <v>441</v>
      </c>
      <c r="AV225" s="3">
        <v>88</v>
      </c>
    </row>
    <row r="226" spans="1:48" ht="30" customHeight="1" x14ac:dyDescent="0.3">
      <c r="A226" s="10" t="s">
        <v>442</v>
      </c>
      <c r="B226" s="10" t="s">
        <v>443</v>
      </c>
      <c r="C226" s="10" t="s">
        <v>204</v>
      </c>
      <c r="D226" s="11">
        <v>578</v>
      </c>
      <c r="E226" s="15"/>
      <c r="F226" s="15"/>
      <c r="G226" s="15"/>
      <c r="H226" s="15"/>
      <c r="I226" s="15"/>
      <c r="J226" s="15"/>
      <c r="K226" s="15">
        <f t="shared" si="14"/>
        <v>0</v>
      </c>
      <c r="L226" s="15">
        <f t="shared" si="15"/>
        <v>0</v>
      </c>
      <c r="M226" s="10" t="s">
        <v>52</v>
      </c>
      <c r="N226" s="2" t="s">
        <v>444</v>
      </c>
      <c r="O226" s="2" t="s">
        <v>52</v>
      </c>
      <c r="P226" s="2" t="s">
        <v>52</v>
      </c>
      <c r="Q226" s="2" t="s">
        <v>438</v>
      </c>
      <c r="R226" s="2" t="s">
        <v>63</v>
      </c>
      <c r="S226" s="2" t="s">
        <v>62</v>
      </c>
      <c r="T226" s="2" t="s">
        <v>62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2" t="s">
        <v>52</v>
      </c>
      <c r="AS226" s="2" t="s">
        <v>52</v>
      </c>
      <c r="AT226" s="3"/>
      <c r="AU226" s="2" t="s">
        <v>445</v>
      </c>
      <c r="AV226" s="3">
        <v>87</v>
      </c>
    </row>
    <row r="227" spans="1:48" ht="30" customHeight="1" x14ac:dyDescent="0.3">
      <c r="A227" s="10" t="s">
        <v>446</v>
      </c>
      <c r="B227" s="10" t="s">
        <v>447</v>
      </c>
      <c r="C227" s="10" t="s">
        <v>204</v>
      </c>
      <c r="D227" s="11">
        <v>578</v>
      </c>
      <c r="E227" s="15"/>
      <c r="F227" s="15"/>
      <c r="G227" s="15"/>
      <c r="H227" s="15"/>
      <c r="I227" s="15"/>
      <c r="J227" s="15"/>
      <c r="K227" s="15">
        <f t="shared" si="14"/>
        <v>0</v>
      </c>
      <c r="L227" s="15">
        <f t="shared" si="15"/>
        <v>0</v>
      </c>
      <c r="M227" s="10" t="s">
        <v>52</v>
      </c>
      <c r="N227" s="2" t="s">
        <v>448</v>
      </c>
      <c r="O227" s="2" t="s">
        <v>52</v>
      </c>
      <c r="P227" s="2" t="s">
        <v>52</v>
      </c>
      <c r="Q227" s="2" t="s">
        <v>438</v>
      </c>
      <c r="R227" s="2" t="s">
        <v>62</v>
      </c>
      <c r="S227" s="2" t="s">
        <v>62</v>
      </c>
      <c r="T227" s="2" t="s">
        <v>63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2" t="s">
        <v>52</v>
      </c>
      <c r="AS227" s="2" t="s">
        <v>52</v>
      </c>
      <c r="AT227" s="3"/>
      <c r="AU227" s="2" t="s">
        <v>449</v>
      </c>
      <c r="AV227" s="3">
        <v>90</v>
      </c>
    </row>
    <row r="228" spans="1:48" ht="30" customHeight="1" x14ac:dyDescent="0.3">
      <c r="A228" s="10" t="s">
        <v>450</v>
      </c>
      <c r="B228" s="10" t="s">
        <v>451</v>
      </c>
      <c r="C228" s="10" t="s">
        <v>365</v>
      </c>
      <c r="D228" s="11">
        <v>210</v>
      </c>
      <c r="E228" s="15"/>
      <c r="F228" s="15"/>
      <c r="G228" s="15"/>
      <c r="H228" s="15"/>
      <c r="I228" s="15"/>
      <c r="J228" s="15"/>
      <c r="K228" s="15">
        <f t="shared" si="14"/>
        <v>0</v>
      </c>
      <c r="L228" s="15">
        <f t="shared" si="15"/>
        <v>0</v>
      </c>
      <c r="M228" s="10" t="s">
        <v>52</v>
      </c>
      <c r="N228" s="2" t="s">
        <v>452</v>
      </c>
      <c r="O228" s="2" t="s">
        <v>52</v>
      </c>
      <c r="P228" s="2" t="s">
        <v>52</v>
      </c>
      <c r="Q228" s="2" t="s">
        <v>438</v>
      </c>
      <c r="R228" s="2" t="s">
        <v>62</v>
      </c>
      <c r="S228" s="2" t="s">
        <v>62</v>
      </c>
      <c r="T228" s="2" t="s">
        <v>63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2" t="s">
        <v>52</v>
      </c>
      <c r="AS228" s="2" t="s">
        <v>52</v>
      </c>
      <c r="AT228" s="3"/>
      <c r="AU228" s="2" t="s">
        <v>453</v>
      </c>
      <c r="AV228" s="3">
        <v>94</v>
      </c>
    </row>
    <row r="229" spans="1:48" ht="30" customHeight="1" x14ac:dyDescent="0.3">
      <c r="A229" s="10" t="s">
        <v>454</v>
      </c>
      <c r="B229" s="10" t="s">
        <v>451</v>
      </c>
      <c r="C229" s="10" t="s">
        <v>365</v>
      </c>
      <c r="D229" s="11">
        <v>210</v>
      </c>
      <c r="E229" s="15"/>
      <c r="F229" s="15"/>
      <c r="G229" s="15"/>
      <c r="H229" s="15"/>
      <c r="I229" s="15"/>
      <c r="J229" s="15"/>
      <c r="K229" s="15">
        <f t="shared" si="14"/>
        <v>0</v>
      </c>
      <c r="L229" s="15">
        <f t="shared" si="15"/>
        <v>0</v>
      </c>
      <c r="M229" s="10" t="s">
        <v>52</v>
      </c>
      <c r="N229" s="2" t="s">
        <v>455</v>
      </c>
      <c r="O229" s="2" t="s">
        <v>52</v>
      </c>
      <c r="P229" s="2" t="s">
        <v>52</v>
      </c>
      <c r="Q229" s="2" t="s">
        <v>438</v>
      </c>
      <c r="R229" s="2" t="s">
        <v>62</v>
      </c>
      <c r="S229" s="2" t="s">
        <v>62</v>
      </c>
      <c r="T229" s="2" t="s">
        <v>63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2" t="s">
        <v>52</v>
      </c>
      <c r="AS229" s="2" t="s">
        <v>52</v>
      </c>
      <c r="AT229" s="3"/>
      <c r="AU229" s="2" t="s">
        <v>456</v>
      </c>
      <c r="AV229" s="3">
        <v>175</v>
      </c>
    </row>
    <row r="230" spans="1:48" ht="30" customHeight="1" x14ac:dyDescent="0.3">
      <c r="A230" s="10" t="s">
        <v>457</v>
      </c>
      <c r="B230" s="10" t="s">
        <v>458</v>
      </c>
      <c r="C230" s="10" t="s">
        <v>365</v>
      </c>
      <c r="D230" s="11">
        <v>6</v>
      </c>
      <c r="E230" s="15"/>
      <c r="F230" s="15"/>
      <c r="G230" s="15"/>
      <c r="H230" s="15"/>
      <c r="I230" s="15"/>
      <c r="J230" s="15"/>
      <c r="K230" s="15">
        <f t="shared" si="14"/>
        <v>0</v>
      </c>
      <c r="L230" s="15">
        <f t="shared" si="15"/>
        <v>0</v>
      </c>
      <c r="M230" s="10" t="s">
        <v>52</v>
      </c>
      <c r="N230" s="2" t="s">
        <v>459</v>
      </c>
      <c r="O230" s="2" t="s">
        <v>52</v>
      </c>
      <c r="P230" s="2" t="s">
        <v>52</v>
      </c>
      <c r="Q230" s="2" t="s">
        <v>438</v>
      </c>
      <c r="R230" s="2" t="s">
        <v>62</v>
      </c>
      <c r="S230" s="2" t="s">
        <v>62</v>
      </c>
      <c r="T230" s="2" t="s">
        <v>63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2" t="s">
        <v>52</v>
      </c>
      <c r="AS230" s="2" t="s">
        <v>52</v>
      </c>
      <c r="AT230" s="3"/>
      <c r="AU230" s="2" t="s">
        <v>460</v>
      </c>
      <c r="AV230" s="3">
        <v>95</v>
      </c>
    </row>
    <row r="231" spans="1:48" ht="30" customHeight="1" x14ac:dyDescent="0.3">
      <c r="A231" s="10" t="s">
        <v>461</v>
      </c>
      <c r="B231" s="10" t="s">
        <v>462</v>
      </c>
      <c r="C231" s="10" t="s">
        <v>365</v>
      </c>
      <c r="D231" s="11">
        <v>6</v>
      </c>
      <c r="E231" s="15"/>
      <c r="F231" s="15"/>
      <c r="G231" s="15"/>
      <c r="H231" s="15"/>
      <c r="I231" s="15"/>
      <c r="J231" s="15"/>
      <c r="K231" s="15">
        <f t="shared" si="14"/>
        <v>0</v>
      </c>
      <c r="L231" s="15">
        <f t="shared" si="15"/>
        <v>0</v>
      </c>
      <c r="M231" s="10" t="s">
        <v>52</v>
      </c>
      <c r="N231" s="2" t="s">
        <v>463</v>
      </c>
      <c r="O231" s="2" t="s">
        <v>52</v>
      </c>
      <c r="P231" s="2" t="s">
        <v>52</v>
      </c>
      <c r="Q231" s="2" t="s">
        <v>438</v>
      </c>
      <c r="R231" s="2" t="s">
        <v>62</v>
      </c>
      <c r="S231" s="2" t="s">
        <v>62</v>
      </c>
      <c r="T231" s="2" t="s">
        <v>63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2" t="s">
        <v>52</v>
      </c>
      <c r="AS231" s="2" t="s">
        <v>52</v>
      </c>
      <c r="AT231" s="3"/>
      <c r="AU231" s="2" t="s">
        <v>464</v>
      </c>
      <c r="AV231" s="3">
        <v>96</v>
      </c>
    </row>
    <row r="232" spans="1:48" ht="30" customHeight="1" x14ac:dyDescent="0.3">
      <c r="A232" s="10" t="s">
        <v>465</v>
      </c>
      <c r="B232" s="10" t="s">
        <v>458</v>
      </c>
      <c r="C232" s="10" t="s">
        <v>365</v>
      </c>
      <c r="D232" s="11">
        <v>219</v>
      </c>
      <c r="E232" s="15"/>
      <c r="F232" s="15"/>
      <c r="G232" s="15"/>
      <c r="H232" s="15"/>
      <c r="I232" s="15"/>
      <c r="J232" s="15"/>
      <c r="K232" s="15">
        <f t="shared" si="14"/>
        <v>0</v>
      </c>
      <c r="L232" s="15">
        <f t="shared" si="15"/>
        <v>0</v>
      </c>
      <c r="M232" s="10" t="s">
        <v>52</v>
      </c>
      <c r="N232" s="2" t="s">
        <v>466</v>
      </c>
      <c r="O232" s="2" t="s">
        <v>52</v>
      </c>
      <c r="P232" s="2" t="s">
        <v>52</v>
      </c>
      <c r="Q232" s="2" t="s">
        <v>438</v>
      </c>
      <c r="R232" s="2" t="s">
        <v>62</v>
      </c>
      <c r="S232" s="2" t="s">
        <v>62</v>
      </c>
      <c r="T232" s="2" t="s">
        <v>63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2" t="s">
        <v>52</v>
      </c>
      <c r="AS232" s="2" t="s">
        <v>52</v>
      </c>
      <c r="AT232" s="3"/>
      <c r="AU232" s="2" t="s">
        <v>467</v>
      </c>
      <c r="AV232" s="3">
        <v>97</v>
      </c>
    </row>
    <row r="233" spans="1:48" ht="30" customHeight="1" x14ac:dyDescent="0.3">
      <c r="A233" s="10" t="s">
        <v>468</v>
      </c>
      <c r="B233" s="10" t="s">
        <v>469</v>
      </c>
      <c r="C233" s="10" t="s">
        <v>365</v>
      </c>
      <c r="D233" s="11">
        <v>219</v>
      </c>
      <c r="E233" s="15"/>
      <c r="F233" s="15"/>
      <c r="G233" s="15"/>
      <c r="H233" s="15"/>
      <c r="I233" s="15"/>
      <c r="J233" s="15"/>
      <c r="K233" s="15">
        <f t="shared" si="14"/>
        <v>0</v>
      </c>
      <c r="L233" s="15">
        <f t="shared" si="15"/>
        <v>0</v>
      </c>
      <c r="M233" s="10" t="s">
        <v>52</v>
      </c>
      <c r="N233" s="2" t="s">
        <v>470</v>
      </c>
      <c r="O233" s="2" t="s">
        <v>52</v>
      </c>
      <c r="P233" s="2" t="s">
        <v>52</v>
      </c>
      <c r="Q233" s="2" t="s">
        <v>438</v>
      </c>
      <c r="R233" s="2" t="s">
        <v>62</v>
      </c>
      <c r="S233" s="2" t="s">
        <v>62</v>
      </c>
      <c r="T233" s="2" t="s">
        <v>63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2" t="s">
        <v>52</v>
      </c>
      <c r="AS233" s="2" t="s">
        <v>52</v>
      </c>
      <c r="AT233" s="3"/>
      <c r="AU233" s="2" t="s">
        <v>471</v>
      </c>
      <c r="AV233" s="3">
        <v>98</v>
      </c>
    </row>
    <row r="234" spans="1:48" ht="30" customHeight="1" x14ac:dyDescent="0.3">
      <c r="A234" s="10" t="s">
        <v>472</v>
      </c>
      <c r="B234" s="10" t="s">
        <v>473</v>
      </c>
      <c r="C234" s="10" t="s">
        <v>365</v>
      </c>
      <c r="D234" s="11">
        <v>578</v>
      </c>
      <c r="E234" s="15"/>
      <c r="F234" s="15"/>
      <c r="G234" s="15"/>
      <c r="H234" s="15"/>
      <c r="I234" s="15"/>
      <c r="J234" s="15"/>
      <c r="K234" s="15">
        <f t="shared" si="14"/>
        <v>0</v>
      </c>
      <c r="L234" s="15">
        <f t="shared" si="15"/>
        <v>0</v>
      </c>
      <c r="M234" s="10" t="s">
        <v>52</v>
      </c>
      <c r="N234" s="2" t="s">
        <v>474</v>
      </c>
      <c r="O234" s="2" t="s">
        <v>52</v>
      </c>
      <c r="P234" s="2" t="s">
        <v>52</v>
      </c>
      <c r="Q234" s="2" t="s">
        <v>438</v>
      </c>
      <c r="R234" s="2" t="s">
        <v>62</v>
      </c>
      <c r="S234" s="2" t="s">
        <v>62</v>
      </c>
      <c r="T234" s="2" t="s">
        <v>63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2" t="s">
        <v>52</v>
      </c>
      <c r="AS234" s="2" t="s">
        <v>52</v>
      </c>
      <c r="AT234" s="3"/>
      <c r="AU234" s="2" t="s">
        <v>475</v>
      </c>
      <c r="AV234" s="3">
        <v>92</v>
      </c>
    </row>
    <row r="235" spans="1:48" ht="30" customHeight="1" x14ac:dyDescent="0.3">
      <c r="A235" s="10" t="s">
        <v>476</v>
      </c>
      <c r="B235" s="10" t="s">
        <v>477</v>
      </c>
      <c r="C235" s="10" t="s">
        <v>177</v>
      </c>
      <c r="D235" s="11">
        <v>306</v>
      </c>
      <c r="E235" s="15"/>
      <c r="F235" s="15"/>
      <c r="G235" s="15"/>
      <c r="H235" s="15"/>
      <c r="I235" s="15"/>
      <c r="J235" s="15"/>
      <c r="K235" s="15">
        <f t="shared" si="14"/>
        <v>0</v>
      </c>
      <c r="L235" s="15">
        <f t="shared" si="15"/>
        <v>0</v>
      </c>
      <c r="M235" s="10" t="s">
        <v>52</v>
      </c>
      <c r="N235" s="2" t="s">
        <v>478</v>
      </c>
      <c r="O235" s="2" t="s">
        <v>52</v>
      </c>
      <c r="P235" s="2" t="s">
        <v>52</v>
      </c>
      <c r="Q235" s="2" t="s">
        <v>438</v>
      </c>
      <c r="R235" s="2" t="s">
        <v>62</v>
      </c>
      <c r="S235" s="2" t="s">
        <v>62</v>
      </c>
      <c r="T235" s="2" t="s">
        <v>63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2" t="s">
        <v>52</v>
      </c>
      <c r="AS235" s="2" t="s">
        <v>52</v>
      </c>
      <c r="AT235" s="3"/>
      <c r="AU235" s="2" t="s">
        <v>479</v>
      </c>
      <c r="AV235" s="3">
        <v>99</v>
      </c>
    </row>
    <row r="236" spans="1:48" ht="30" customHeight="1" x14ac:dyDescent="0.3">
      <c r="A236" s="10" t="s">
        <v>480</v>
      </c>
      <c r="B236" s="10" t="s">
        <v>481</v>
      </c>
      <c r="C236" s="10" t="s">
        <v>177</v>
      </c>
      <c r="D236" s="11">
        <v>104</v>
      </c>
      <c r="E236" s="15"/>
      <c r="F236" s="15"/>
      <c r="G236" s="15"/>
      <c r="H236" s="15"/>
      <c r="I236" s="15"/>
      <c r="J236" s="15"/>
      <c r="K236" s="15">
        <f t="shared" si="14"/>
        <v>0</v>
      </c>
      <c r="L236" s="15">
        <f t="shared" si="15"/>
        <v>0</v>
      </c>
      <c r="M236" s="10" t="s">
        <v>52</v>
      </c>
      <c r="N236" s="2" t="s">
        <v>482</v>
      </c>
      <c r="O236" s="2" t="s">
        <v>52</v>
      </c>
      <c r="P236" s="2" t="s">
        <v>52</v>
      </c>
      <c r="Q236" s="2" t="s">
        <v>438</v>
      </c>
      <c r="R236" s="2" t="s">
        <v>62</v>
      </c>
      <c r="S236" s="2" t="s">
        <v>62</v>
      </c>
      <c r="T236" s="2" t="s">
        <v>63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2" t="s">
        <v>52</v>
      </c>
      <c r="AS236" s="2" t="s">
        <v>52</v>
      </c>
      <c r="AT236" s="3"/>
      <c r="AU236" s="2" t="s">
        <v>483</v>
      </c>
      <c r="AV236" s="3">
        <v>100</v>
      </c>
    </row>
    <row r="237" spans="1:48" ht="30" customHeight="1" x14ac:dyDescent="0.3">
      <c r="A237" s="10" t="s">
        <v>484</v>
      </c>
      <c r="B237" s="10" t="s">
        <v>52</v>
      </c>
      <c r="C237" s="10" t="s">
        <v>365</v>
      </c>
      <c r="D237" s="11">
        <v>3940</v>
      </c>
      <c r="E237" s="15"/>
      <c r="F237" s="15"/>
      <c r="G237" s="15"/>
      <c r="H237" s="15"/>
      <c r="I237" s="15"/>
      <c r="J237" s="15"/>
      <c r="K237" s="15">
        <f t="shared" si="14"/>
        <v>0</v>
      </c>
      <c r="L237" s="15">
        <f t="shared" si="15"/>
        <v>0</v>
      </c>
      <c r="M237" s="10" t="s">
        <v>52</v>
      </c>
      <c r="N237" s="2" t="s">
        <v>485</v>
      </c>
      <c r="O237" s="2" t="s">
        <v>52</v>
      </c>
      <c r="P237" s="2" t="s">
        <v>52</v>
      </c>
      <c r="Q237" s="2" t="s">
        <v>438</v>
      </c>
      <c r="R237" s="2" t="s">
        <v>62</v>
      </c>
      <c r="S237" s="2" t="s">
        <v>62</v>
      </c>
      <c r="T237" s="2" t="s">
        <v>63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2" t="s">
        <v>52</v>
      </c>
      <c r="AS237" s="2" t="s">
        <v>52</v>
      </c>
      <c r="AT237" s="3"/>
      <c r="AU237" s="2" t="s">
        <v>486</v>
      </c>
      <c r="AV237" s="3">
        <v>101</v>
      </c>
    </row>
    <row r="238" spans="1:48" ht="30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1:48" ht="30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1:48" ht="30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1:48" ht="30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1:48" ht="30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1:48" ht="30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1:48" ht="30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1:48" ht="30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</row>
    <row r="246" spans="1:48" ht="30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1:48" ht="30" customHeight="1" x14ac:dyDescent="0.3">
      <c r="A247" s="10" t="s">
        <v>230</v>
      </c>
      <c r="B247" s="11"/>
      <c r="C247" s="11"/>
      <c r="D247" s="11"/>
      <c r="E247" s="11"/>
      <c r="F247" s="15"/>
      <c r="G247" s="11"/>
      <c r="H247" s="15"/>
      <c r="I247" s="11"/>
      <c r="J247" s="15"/>
      <c r="K247" s="11"/>
      <c r="L247" s="15">
        <f>SUM(L225:L246)</f>
        <v>0</v>
      </c>
      <c r="M247" s="11"/>
      <c r="N247" t="s">
        <v>231</v>
      </c>
    </row>
    <row r="248" spans="1:48" ht="30" customHeight="1" x14ac:dyDescent="0.3">
      <c r="A248" s="10" t="s">
        <v>487</v>
      </c>
      <c r="B248" s="10" t="s">
        <v>52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3"/>
      <c r="O248" s="3"/>
      <c r="P248" s="3"/>
      <c r="Q248" s="2" t="s">
        <v>488</v>
      </c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</row>
    <row r="249" spans="1:48" ht="30" customHeight="1" x14ac:dyDescent="0.3">
      <c r="A249" s="10" t="s">
        <v>489</v>
      </c>
      <c r="B249" s="10" t="s">
        <v>490</v>
      </c>
      <c r="C249" s="10" t="s">
        <v>199</v>
      </c>
      <c r="D249" s="11">
        <v>19.207000000000001</v>
      </c>
      <c r="E249" s="15"/>
      <c r="F249" s="15"/>
      <c r="G249" s="15"/>
      <c r="H249" s="15"/>
      <c r="I249" s="15"/>
      <c r="J249" s="15"/>
      <c r="K249" s="15">
        <f t="shared" ref="K249:L251" si="16">TRUNC(E249+G249+I249, 0)</f>
        <v>0</v>
      </c>
      <c r="L249" s="15">
        <f t="shared" si="16"/>
        <v>0</v>
      </c>
      <c r="M249" s="10" t="s">
        <v>52</v>
      </c>
      <c r="N249" s="2" t="s">
        <v>491</v>
      </c>
      <c r="O249" s="2" t="s">
        <v>52</v>
      </c>
      <c r="P249" s="2" t="s">
        <v>52</v>
      </c>
      <c r="Q249" s="2" t="s">
        <v>488</v>
      </c>
      <c r="R249" s="2" t="s">
        <v>62</v>
      </c>
      <c r="S249" s="2" t="s">
        <v>62</v>
      </c>
      <c r="T249" s="2" t="s">
        <v>63</v>
      </c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2" t="s">
        <v>52</v>
      </c>
      <c r="AS249" s="2" t="s">
        <v>52</v>
      </c>
      <c r="AT249" s="3"/>
      <c r="AU249" s="2" t="s">
        <v>492</v>
      </c>
      <c r="AV249" s="3">
        <v>84</v>
      </c>
    </row>
    <row r="250" spans="1:48" ht="30" customHeight="1" x14ac:dyDescent="0.3">
      <c r="A250" s="10" t="s">
        <v>493</v>
      </c>
      <c r="B250" s="10" t="s">
        <v>490</v>
      </c>
      <c r="C250" s="10" t="s">
        <v>199</v>
      </c>
      <c r="D250" s="11">
        <v>19.207000000000001</v>
      </c>
      <c r="E250" s="15"/>
      <c r="F250" s="15"/>
      <c r="G250" s="15"/>
      <c r="H250" s="15"/>
      <c r="I250" s="15"/>
      <c r="J250" s="15"/>
      <c r="K250" s="15">
        <f t="shared" si="16"/>
        <v>0</v>
      </c>
      <c r="L250" s="15">
        <f t="shared" si="16"/>
        <v>0</v>
      </c>
      <c r="M250" s="10" t="s">
        <v>52</v>
      </c>
      <c r="N250" s="2" t="s">
        <v>494</v>
      </c>
      <c r="O250" s="2" t="s">
        <v>52</v>
      </c>
      <c r="P250" s="2" t="s">
        <v>52</v>
      </c>
      <c r="Q250" s="2" t="s">
        <v>488</v>
      </c>
      <c r="R250" s="2" t="s">
        <v>62</v>
      </c>
      <c r="S250" s="2" t="s">
        <v>62</v>
      </c>
      <c r="T250" s="2" t="s">
        <v>63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2" t="s">
        <v>52</v>
      </c>
      <c r="AS250" s="2" t="s">
        <v>52</v>
      </c>
      <c r="AT250" s="3"/>
      <c r="AU250" s="2" t="s">
        <v>495</v>
      </c>
      <c r="AV250" s="3">
        <v>85</v>
      </c>
    </row>
    <row r="251" spans="1:48" ht="30" customHeight="1" x14ac:dyDescent="0.3">
      <c r="A251" s="10" t="s">
        <v>496</v>
      </c>
      <c r="B251" s="10" t="s">
        <v>497</v>
      </c>
      <c r="C251" s="10" t="s">
        <v>199</v>
      </c>
      <c r="D251" s="11">
        <v>19.207000000000001</v>
      </c>
      <c r="E251" s="15"/>
      <c r="F251" s="15"/>
      <c r="G251" s="15"/>
      <c r="H251" s="15"/>
      <c r="I251" s="15"/>
      <c r="J251" s="15"/>
      <c r="K251" s="15">
        <f t="shared" si="16"/>
        <v>0</v>
      </c>
      <c r="L251" s="15">
        <f t="shared" si="16"/>
        <v>0</v>
      </c>
      <c r="M251" s="10" t="s">
        <v>52</v>
      </c>
      <c r="N251" s="2" t="s">
        <v>498</v>
      </c>
      <c r="O251" s="2" t="s">
        <v>52</v>
      </c>
      <c r="P251" s="2" t="s">
        <v>52</v>
      </c>
      <c r="Q251" s="2" t="s">
        <v>488</v>
      </c>
      <c r="R251" s="2" t="s">
        <v>62</v>
      </c>
      <c r="S251" s="2" t="s">
        <v>62</v>
      </c>
      <c r="T251" s="2" t="s">
        <v>63</v>
      </c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2" t="s">
        <v>52</v>
      </c>
      <c r="AS251" s="2" t="s">
        <v>52</v>
      </c>
      <c r="AT251" s="3"/>
      <c r="AU251" s="2" t="s">
        <v>499</v>
      </c>
      <c r="AV251" s="3">
        <v>86</v>
      </c>
    </row>
    <row r="252" spans="1:48" ht="30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48" ht="30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48" ht="30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48" ht="30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48" ht="30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4" ht="30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4" ht="30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  <row r="259" spans="1:14" ht="30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1:14" ht="30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</row>
    <row r="261" spans="1:14" ht="30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1:14" ht="30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</row>
    <row r="263" spans="1:14" ht="30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1:14" ht="30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</row>
    <row r="265" spans="1:14" ht="30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1:14" ht="30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1:14" ht="30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1:14" ht="30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</row>
    <row r="269" spans="1:14" ht="30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</row>
    <row r="270" spans="1:14" ht="30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</row>
    <row r="271" spans="1:14" ht="30" customHeight="1" x14ac:dyDescent="0.3">
      <c r="A271" s="10" t="s">
        <v>230</v>
      </c>
      <c r="B271" s="11"/>
      <c r="C271" s="11"/>
      <c r="D271" s="11"/>
      <c r="E271" s="11"/>
      <c r="F271" s="15">
        <f>SUM(F249:F270)</f>
        <v>0</v>
      </c>
      <c r="G271" s="11"/>
      <c r="H271" s="15">
        <f>SUM(H249:H270)</f>
        <v>0</v>
      </c>
      <c r="I271" s="11"/>
      <c r="J271" s="15">
        <f>SUM(J249:J270)</f>
        <v>0</v>
      </c>
      <c r="K271" s="11"/>
      <c r="L271" s="15">
        <f>SUM(L249:L270)</f>
        <v>0</v>
      </c>
      <c r="M271" s="11"/>
      <c r="N271" t="s">
        <v>231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8" manualBreakCount="8">
    <brk id="55" max="16383" man="1"/>
    <brk id="127" max="16383" man="1"/>
    <brk id="151" max="16383" man="1"/>
    <brk id="175" max="16383" man="1"/>
    <brk id="199" max="16383" man="1"/>
    <brk id="223" max="16383" man="1"/>
    <brk id="247" max="16383" man="1"/>
    <brk id="2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hsmc6266</cp:lastModifiedBy>
  <cp:lastPrinted>2021-03-16T00:21:21Z</cp:lastPrinted>
  <dcterms:created xsi:type="dcterms:W3CDTF">2021-03-15T11:11:56Z</dcterms:created>
  <dcterms:modified xsi:type="dcterms:W3CDTF">2021-06-22T05:48:15Z</dcterms:modified>
</cp:coreProperties>
</file>