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180"/>
  </bookViews>
  <sheets>
    <sheet name="원가" sheetId="8" r:id="rId1"/>
    <sheet name="공종별집계표" sheetId="7" r:id="rId2"/>
    <sheet name="공종별내역서" sheetId="6" r:id="rId3"/>
  </sheets>
  <definedNames>
    <definedName name="_xlnm.Print_Area" localSheetId="2">공종별내역서!$A$1:$M$391</definedName>
    <definedName name="_xlnm.Print_Area" localSheetId="1">공종별집계표!$A$1:$M$24</definedName>
    <definedName name="_xlnm.Print_Area" localSheetId="0">원가!$A$1:$G$33</definedName>
    <definedName name="_xlnm.Print_Titles" localSheetId="2">공종별내역서!$1:$3</definedName>
    <definedName name="_xlnm.Print_Titles" localSheetId="1">공종별집계표!$1:$4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8" l="1"/>
  <c r="H27" i="6" l="1"/>
  <c r="K197" i="6"/>
  <c r="K233" i="6" l="1"/>
  <c r="K221" i="6"/>
  <c r="K203" i="6"/>
  <c r="J133" i="6"/>
  <c r="J104" i="6"/>
  <c r="J117" i="6"/>
  <c r="J113" i="6"/>
  <c r="J150" i="6"/>
  <c r="J45" i="6"/>
  <c r="J43" i="6"/>
  <c r="J31" i="6"/>
  <c r="J35" i="6"/>
  <c r="J34" i="6"/>
  <c r="J256" i="6"/>
  <c r="J255" i="6"/>
  <c r="J252" i="6"/>
  <c r="J242" i="6"/>
  <c r="J239" i="6"/>
  <c r="J237" i="6"/>
  <c r="J236" i="6"/>
  <c r="J293" i="6"/>
  <c r="J292" i="6"/>
  <c r="J291" i="6"/>
  <c r="K291" i="6"/>
  <c r="J290" i="6"/>
  <c r="K290" i="6"/>
  <c r="J289" i="6"/>
  <c r="K289" i="6"/>
  <c r="J288" i="6"/>
  <c r="K288" i="6"/>
  <c r="J287" i="6"/>
  <c r="K287" i="6"/>
  <c r="J286" i="6"/>
  <c r="K286" i="6"/>
  <c r="J285" i="6"/>
  <c r="K285" i="6"/>
  <c r="J284" i="6"/>
  <c r="K284" i="6"/>
  <c r="J283" i="6"/>
  <c r="K283" i="6"/>
  <c r="J282" i="6"/>
  <c r="K282" i="6"/>
  <c r="J281" i="6"/>
  <c r="K281" i="6"/>
  <c r="J280" i="6"/>
  <c r="K280" i="6"/>
  <c r="J279" i="6"/>
  <c r="K279" i="6"/>
  <c r="J278" i="6"/>
  <c r="K278" i="6"/>
  <c r="J277" i="6"/>
  <c r="K277" i="6"/>
  <c r="J276" i="6"/>
  <c r="K276" i="6"/>
  <c r="J275" i="6"/>
  <c r="K275" i="6"/>
  <c r="J274" i="6"/>
  <c r="K274" i="6"/>
  <c r="J273" i="6"/>
  <c r="K273" i="6"/>
  <c r="J272" i="6"/>
  <c r="K272" i="6"/>
  <c r="J271" i="6"/>
  <c r="K271" i="6"/>
  <c r="J270" i="6"/>
  <c r="K270" i="6"/>
  <c r="J269" i="6"/>
  <c r="K269" i="6"/>
  <c r="J261" i="6"/>
  <c r="K261" i="6"/>
  <c r="J260" i="6"/>
  <c r="K260" i="6"/>
  <c r="J259" i="6"/>
  <c r="K259" i="6"/>
  <c r="J258" i="6"/>
  <c r="K258" i="6"/>
  <c r="J251" i="6"/>
  <c r="K251" i="6"/>
  <c r="J250" i="6"/>
  <c r="K250" i="6"/>
  <c r="J249" i="6"/>
  <c r="J248" i="6"/>
  <c r="K248" i="6"/>
  <c r="J247" i="6"/>
  <c r="K247" i="6"/>
  <c r="J246" i="6"/>
  <c r="K246" i="6"/>
  <c r="J245" i="6"/>
  <c r="K245" i="6"/>
  <c r="J240" i="6"/>
  <c r="J235" i="6"/>
  <c r="K235" i="6"/>
  <c r="J234" i="6"/>
  <c r="K234" i="6"/>
  <c r="J233" i="6"/>
  <c r="J232" i="6"/>
  <c r="K232" i="6"/>
  <c r="J231" i="6"/>
  <c r="K231" i="6"/>
  <c r="J230" i="6"/>
  <c r="K230" i="6"/>
  <c r="J229" i="6"/>
  <c r="K229" i="6"/>
  <c r="J228" i="6"/>
  <c r="K228" i="6"/>
  <c r="J227" i="6"/>
  <c r="K227" i="6"/>
  <c r="J224" i="6"/>
  <c r="J223" i="6"/>
  <c r="K223" i="6"/>
  <c r="J222" i="6"/>
  <c r="K222" i="6"/>
  <c r="J221" i="6"/>
  <c r="J207" i="6"/>
  <c r="K207" i="6"/>
  <c r="J206" i="6"/>
  <c r="K206" i="6"/>
  <c r="J205" i="6"/>
  <c r="K205" i="6"/>
  <c r="J203" i="6"/>
  <c r="J202" i="6"/>
  <c r="J180" i="6"/>
  <c r="K180" i="6"/>
  <c r="J179" i="6"/>
  <c r="K179" i="6"/>
  <c r="J178" i="6"/>
  <c r="K178" i="6"/>
  <c r="J174" i="6"/>
  <c r="K174" i="6"/>
  <c r="J173" i="6"/>
  <c r="K173" i="6"/>
  <c r="J172" i="6"/>
  <c r="K172" i="6"/>
  <c r="J171" i="6"/>
  <c r="K171" i="6"/>
  <c r="J170" i="6"/>
  <c r="K170" i="6"/>
  <c r="J169" i="6"/>
  <c r="K169" i="6"/>
  <c r="J168" i="6"/>
  <c r="K168" i="6"/>
  <c r="J167" i="6"/>
  <c r="K167" i="6"/>
  <c r="J166" i="6"/>
  <c r="K166" i="6"/>
  <c r="J165" i="6"/>
  <c r="K165" i="6"/>
  <c r="J164" i="6"/>
  <c r="K164" i="6"/>
  <c r="J163" i="6"/>
  <c r="K163" i="6"/>
  <c r="J162" i="6"/>
  <c r="K162" i="6"/>
  <c r="J161" i="6"/>
  <c r="K161" i="6"/>
  <c r="J160" i="6"/>
  <c r="K160" i="6"/>
  <c r="J159" i="6"/>
  <c r="K159" i="6"/>
  <c r="J158" i="6"/>
  <c r="K158" i="6"/>
  <c r="J157" i="6"/>
  <c r="K157" i="6"/>
  <c r="J156" i="6"/>
  <c r="J147" i="6"/>
  <c r="J145" i="6"/>
  <c r="J144" i="6"/>
  <c r="J143" i="6"/>
  <c r="J142" i="6"/>
  <c r="J140" i="6"/>
  <c r="J139" i="6"/>
  <c r="J130" i="6"/>
  <c r="J128" i="6"/>
  <c r="J124" i="6"/>
  <c r="J123" i="6"/>
  <c r="J116" i="6"/>
  <c r="J103" i="6"/>
  <c r="K103" i="6"/>
  <c r="J102" i="6"/>
  <c r="K102" i="6"/>
  <c r="J90" i="6"/>
  <c r="K90" i="6"/>
  <c r="J89" i="6"/>
  <c r="K89" i="6"/>
  <c r="J88" i="6"/>
  <c r="K88" i="6"/>
  <c r="J87" i="6"/>
  <c r="K87" i="6"/>
  <c r="J86" i="6"/>
  <c r="K86" i="6"/>
  <c r="J85" i="6"/>
  <c r="K85" i="6"/>
  <c r="J84" i="6"/>
  <c r="K84" i="6"/>
  <c r="J83" i="6"/>
  <c r="K83" i="6"/>
  <c r="J82" i="6"/>
  <c r="K82" i="6"/>
  <c r="J81" i="6"/>
  <c r="K81" i="6"/>
  <c r="J80" i="6"/>
  <c r="K80" i="6"/>
  <c r="J79" i="6"/>
  <c r="K79" i="6"/>
  <c r="J78" i="6"/>
  <c r="K78" i="6"/>
  <c r="J77" i="6"/>
  <c r="K77" i="6"/>
  <c r="J76" i="6"/>
  <c r="K76" i="6"/>
  <c r="J75" i="6"/>
  <c r="K75" i="6"/>
  <c r="J74" i="6"/>
  <c r="K74" i="6"/>
  <c r="J73" i="6"/>
  <c r="K73" i="6"/>
  <c r="J72" i="6"/>
  <c r="K72" i="6"/>
  <c r="J71" i="6"/>
  <c r="K71" i="6"/>
  <c r="J70" i="6"/>
  <c r="K70" i="6"/>
  <c r="J69" i="6"/>
  <c r="K69" i="6"/>
  <c r="J68" i="6"/>
  <c r="K68" i="6"/>
  <c r="J67" i="6"/>
  <c r="K67" i="6"/>
  <c r="J66" i="6"/>
  <c r="K66" i="6"/>
  <c r="J65" i="6"/>
  <c r="K65" i="6"/>
  <c r="J64" i="6"/>
  <c r="K64" i="6"/>
  <c r="J63" i="6"/>
  <c r="K63" i="6"/>
  <c r="J62" i="6"/>
  <c r="K62" i="6"/>
  <c r="J61" i="6"/>
  <c r="K61" i="6"/>
  <c r="J60" i="6"/>
  <c r="K60" i="6"/>
  <c r="J59" i="6"/>
  <c r="K59" i="6"/>
  <c r="J58" i="6"/>
  <c r="K58" i="6"/>
  <c r="J57" i="6"/>
  <c r="K57" i="6"/>
  <c r="J56" i="6"/>
  <c r="K56" i="6"/>
  <c r="J55" i="6"/>
  <c r="K55" i="6"/>
  <c r="J54" i="6"/>
  <c r="K54" i="6"/>
  <c r="J53" i="6"/>
  <c r="K53" i="6"/>
  <c r="J49" i="6"/>
  <c r="J40" i="6"/>
  <c r="J37" i="6"/>
  <c r="K14" i="6"/>
  <c r="K13" i="6"/>
  <c r="K12" i="6"/>
  <c r="K11" i="6"/>
  <c r="K10" i="6"/>
  <c r="K9" i="6"/>
  <c r="L62" i="6" l="1"/>
  <c r="L235" i="6"/>
  <c r="L160" i="6"/>
  <c r="K202" i="6"/>
  <c r="L221" i="6"/>
  <c r="L227" i="6"/>
  <c r="L245" i="6"/>
  <c r="L251" i="6"/>
  <c r="K249" i="6"/>
  <c r="K292" i="6"/>
  <c r="L67" i="6"/>
  <c r="J27" i="6"/>
  <c r="J241" i="6"/>
  <c r="J29" i="6"/>
  <c r="J47" i="6"/>
  <c r="J197" i="6"/>
  <c r="J42" i="6"/>
  <c r="L53" i="6"/>
  <c r="L207" i="6"/>
  <c r="J41" i="6"/>
  <c r="J112" i="6"/>
  <c r="J30" i="6"/>
  <c r="L64" i="6"/>
  <c r="J319" i="6"/>
  <c r="J343" i="6"/>
  <c r="J33" i="6"/>
  <c r="J39" i="6"/>
  <c r="J225" i="6"/>
  <c r="J108" i="6"/>
  <c r="J121" i="6"/>
  <c r="J146" i="6"/>
  <c r="J105" i="6"/>
  <c r="J127" i="6"/>
  <c r="J199" i="6"/>
  <c r="J51" i="6"/>
  <c r="J109" i="6"/>
  <c r="J110" i="6"/>
  <c r="J118" i="6"/>
  <c r="J119" i="6"/>
  <c r="J107" i="6"/>
  <c r="J141" i="6"/>
  <c r="J226" i="6"/>
  <c r="J111" i="6"/>
  <c r="J138" i="6"/>
  <c r="J135" i="6"/>
  <c r="J120" i="6"/>
  <c r="J137" i="6"/>
  <c r="J114" i="6"/>
  <c r="J257" i="6"/>
  <c r="J391" i="6"/>
  <c r="H391" i="6"/>
  <c r="F391" i="6"/>
  <c r="H343" i="6"/>
  <c r="F343" i="6"/>
  <c r="F319" i="6"/>
  <c r="H319" i="6"/>
  <c r="L292" i="6"/>
  <c r="L291" i="6"/>
  <c r="L290" i="6"/>
  <c r="L289" i="6"/>
  <c r="L288" i="6"/>
  <c r="L287" i="6"/>
  <c r="L286" i="6"/>
  <c r="L285" i="6"/>
  <c r="L284" i="6"/>
  <c r="L283" i="6"/>
  <c r="L282" i="6"/>
  <c r="L281" i="6"/>
  <c r="L280" i="6"/>
  <c r="L279" i="6"/>
  <c r="L278" i="6"/>
  <c r="L277" i="6"/>
  <c r="L276" i="6"/>
  <c r="L275" i="6"/>
  <c r="L274" i="6"/>
  <c r="L273" i="6"/>
  <c r="L272" i="6"/>
  <c r="L271" i="6"/>
  <c r="L270" i="6"/>
  <c r="J295" i="6"/>
  <c r="I11" i="7" s="1"/>
  <c r="J11" i="7" s="1"/>
  <c r="L269" i="6"/>
  <c r="L261" i="6"/>
  <c r="L260" i="6"/>
  <c r="L259" i="6"/>
  <c r="L258" i="6"/>
  <c r="L250" i="6"/>
  <c r="L249" i="6"/>
  <c r="L248" i="6"/>
  <c r="L247" i="6"/>
  <c r="L246" i="6"/>
  <c r="L234" i="6"/>
  <c r="L233" i="6"/>
  <c r="L232" i="6"/>
  <c r="L231" i="6"/>
  <c r="L230" i="6"/>
  <c r="L229" i="6"/>
  <c r="L228" i="6"/>
  <c r="L223" i="6"/>
  <c r="L222" i="6"/>
  <c r="L206" i="6"/>
  <c r="L205" i="6"/>
  <c r="L203" i="6"/>
  <c r="L202" i="6"/>
  <c r="L180" i="6"/>
  <c r="L179" i="6"/>
  <c r="L178" i="6"/>
  <c r="L174" i="6"/>
  <c r="L173" i="6"/>
  <c r="L172" i="6"/>
  <c r="L171" i="6"/>
  <c r="L170" i="6"/>
  <c r="L169" i="6"/>
  <c r="L168" i="6"/>
  <c r="L167" i="6"/>
  <c r="L166" i="6"/>
  <c r="L165" i="6"/>
  <c r="L164" i="6"/>
  <c r="L163" i="6"/>
  <c r="L162" i="6"/>
  <c r="L161" i="6"/>
  <c r="L159" i="6"/>
  <c r="L158" i="6"/>
  <c r="L157" i="6"/>
  <c r="L103" i="6"/>
  <c r="L102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6" i="6"/>
  <c r="L65" i="6"/>
  <c r="L63" i="6"/>
  <c r="L61" i="6"/>
  <c r="L60" i="6"/>
  <c r="L59" i="6"/>
  <c r="L58" i="6"/>
  <c r="L57" i="6"/>
  <c r="L56" i="6"/>
  <c r="L55" i="6"/>
  <c r="L54" i="6"/>
  <c r="L14" i="6"/>
  <c r="L13" i="6"/>
  <c r="L12" i="6"/>
  <c r="L11" i="6"/>
  <c r="L10" i="6"/>
  <c r="L9" i="6"/>
  <c r="J244" i="6"/>
  <c r="J243" i="6"/>
  <c r="J204" i="6"/>
  <c r="H295" i="6"/>
  <c r="J200" i="6"/>
  <c r="J198" i="6"/>
  <c r="J201" i="6"/>
  <c r="J154" i="6"/>
  <c r="J153" i="6"/>
  <c r="J152" i="6"/>
  <c r="J151" i="6"/>
  <c r="J136" i="6"/>
  <c r="J155" i="6"/>
  <c r="J122" i="6"/>
  <c r="J126" i="6"/>
  <c r="J125" i="6"/>
  <c r="J129" i="6"/>
  <c r="J134" i="6"/>
  <c r="J132" i="6"/>
  <c r="J131" i="6"/>
  <c r="J115" i="6"/>
  <c r="J106" i="6"/>
  <c r="J149" i="6"/>
  <c r="J148" i="6"/>
  <c r="J52" i="6"/>
  <c r="J50" i="6"/>
  <c r="J48" i="6"/>
  <c r="J46" i="6"/>
  <c r="J98" i="6"/>
  <c r="J44" i="6"/>
  <c r="J101" i="6"/>
  <c r="J32" i="6"/>
  <c r="J38" i="6"/>
  <c r="J36" i="6"/>
  <c r="J93" i="6"/>
  <c r="J254" i="6"/>
  <c r="J253" i="6"/>
  <c r="J238" i="6"/>
  <c r="H219" i="6" l="1"/>
  <c r="J267" i="6"/>
  <c r="H267" i="6"/>
  <c r="J219" i="6"/>
  <c r="L204" i="6"/>
  <c r="K204" i="6"/>
  <c r="L125" i="6"/>
  <c r="K125" i="6"/>
  <c r="L200" i="6"/>
  <c r="K200" i="6"/>
  <c r="L391" i="6"/>
  <c r="K224" i="6"/>
  <c r="H195" i="6"/>
  <c r="J175" i="6"/>
  <c r="J177" i="6"/>
  <c r="J176" i="6"/>
  <c r="L343" i="6"/>
  <c r="L319" i="6"/>
  <c r="H24" i="7" l="1"/>
  <c r="K105" i="6"/>
  <c r="L105" i="6"/>
  <c r="L255" i="6"/>
  <c r="K255" i="6"/>
  <c r="L226" i="6"/>
  <c r="K226" i="6"/>
  <c r="J96" i="6"/>
  <c r="J95" i="6"/>
  <c r="L225" i="6"/>
  <c r="K225" i="6"/>
  <c r="L41" i="6"/>
  <c r="K41" i="6"/>
  <c r="L137" i="6"/>
  <c r="K137" i="6"/>
  <c r="L44" i="6"/>
  <c r="K44" i="6"/>
  <c r="J97" i="6"/>
  <c r="L252" i="6"/>
  <c r="K252" i="6"/>
  <c r="K43" i="6"/>
  <c r="L43" i="6"/>
  <c r="L224" i="6"/>
  <c r="L133" i="6"/>
  <c r="K133" i="6"/>
  <c r="K135" i="6"/>
  <c r="L135" i="6"/>
  <c r="K126" i="6" l="1"/>
  <c r="L126" i="6"/>
  <c r="K150" i="6"/>
  <c r="L150" i="6"/>
  <c r="K156" i="6"/>
  <c r="L156" i="6"/>
  <c r="L116" i="6"/>
  <c r="K116" i="6"/>
  <c r="K106" i="6"/>
  <c r="L106" i="6"/>
  <c r="L131" i="6"/>
  <c r="K131" i="6"/>
  <c r="K33" i="6"/>
  <c r="L33" i="6"/>
  <c r="L197" i="6"/>
  <c r="K36" i="6"/>
  <c r="L36" i="6"/>
  <c r="L127" i="6"/>
  <c r="K127" i="6"/>
  <c r="L136" i="6"/>
  <c r="K136" i="6"/>
  <c r="K29" i="6"/>
  <c r="K139" i="6"/>
  <c r="L139" i="6"/>
  <c r="L253" i="6"/>
  <c r="K253" i="6"/>
  <c r="L38" i="6"/>
  <c r="K38" i="6"/>
  <c r="L115" i="6"/>
  <c r="K115" i="6"/>
  <c r="K30" i="6"/>
  <c r="L30" i="6"/>
  <c r="L112" i="6"/>
  <c r="K112" i="6"/>
  <c r="L244" i="6"/>
  <c r="K244" i="6"/>
  <c r="L37" i="6"/>
  <c r="K37" i="6"/>
  <c r="K237" i="6"/>
  <c r="L237" i="6"/>
  <c r="L145" i="6"/>
  <c r="K145" i="6"/>
  <c r="L198" i="6"/>
  <c r="K198" i="6"/>
  <c r="J94" i="6"/>
  <c r="L240" i="6"/>
  <c r="K240" i="6"/>
  <c r="J92" i="6"/>
  <c r="L118" i="6"/>
  <c r="K118" i="6"/>
  <c r="K254" i="6"/>
  <c r="L254" i="6"/>
  <c r="K242" i="6"/>
  <c r="L242" i="6"/>
  <c r="L107" i="6"/>
  <c r="K107" i="6"/>
  <c r="K39" i="6"/>
  <c r="L39" i="6"/>
  <c r="K129" i="6"/>
  <c r="L129" i="6"/>
  <c r="K123" i="6"/>
  <c r="L123" i="6"/>
  <c r="K138" i="6"/>
  <c r="L138" i="6"/>
  <c r="K144" i="6"/>
  <c r="L144" i="6"/>
  <c r="L122" i="6"/>
  <c r="K122" i="6"/>
  <c r="K199" i="6"/>
  <c r="L199" i="6"/>
  <c r="K111" i="6"/>
  <c r="L111" i="6"/>
  <c r="K243" i="6"/>
  <c r="L243" i="6"/>
  <c r="K236" i="6"/>
  <c r="L149" i="6"/>
  <c r="K149" i="6"/>
  <c r="L241" i="6"/>
  <c r="K241" i="6"/>
  <c r="L104" i="6"/>
  <c r="K104" i="6"/>
  <c r="K120" i="6"/>
  <c r="L120" i="6"/>
  <c r="L134" i="6"/>
  <c r="K134" i="6"/>
  <c r="L140" i="6"/>
  <c r="K140" i="6"/>
  <c r="L31" i="6"/>
  <c r="K31" i="6"/>
  <c r="L130" i="6"/>
  <c r="K130" i="6"/>
  <c r="K121" i="6"/>
  <c r="L121" i="6"/>
  <c r="K108" i="6"/>
  <c r="L108" i="6"/>
  <c r="L110" i="6"/>
  <c r="K110" i="6"/>
  <c r="L201" i="6"/>
  <c r="K201" i="6"/>
  <c r="K45" i="6"/>
  <c r="L45" i="6"/>
  <c r="K117" i="6"/>
  <c r="L117" i="6"/>
  <c r="L154" i="6"/>
  <c r="K154" i="6"/>
  <c r="L124" i="6"/>
  <c r="K124" i="6"/>
  <c r="K293" i="6"/>
  <c r="K40" i="6"/>
  <c r="L40" i="6"/>
  <c r="L113" i="6"/>
  <c r="K113" i="6"/>
  <c r="D10" i="8"/>
  <c r="K132" i="6"/>
  <c r="L132" i="6"/>
  <c r="L256" i="6"/>
  <c r="K256" i="6"/>
  <c r="K42" i="6"/>
  <c r="L42" i="6"/>
  <c r="L128" i="6"/>
  <c r="K128" i="6"/>
  <c r="L52" i="6"/>
  <c r="K52" i="6"/>
  <c r="L119" i="6" l="1"/>
  <c r="K119" i="6"/>
  <c r="L236" i="6"/>
  <c r="L35" i="6"/>
  <c r="K35" i="6"/>
  <c r="L29" i="6"/>
  <c r="K141" i="6"/>
  <c r="L141" i="6"/>
  <c r="K257" i="6"/>
  <c r="L257" i="6"/>
  <c r="L34" i="6"/>
  <c r="K34" i="6"/>
  <c r="L143" i="6"/>
  <c r="K143" i="6"/>
  <c r="K114" i="6"/>
  <c r="L114" i="6"/>
  <c r="K239" i="6"/>
  <c r="L239" i="6"/>
  <c r="K7" i="6"/>
  <c r="L49" i="6"/>
  <c r="K49" i="6"/>
  <c r="L32" i="6"/>
  <c r="K32" i="6"/>
  <c r="F219" i="6"/>
  <c r="L219" i="6"/>
  <c r="L293" i="6"/>
  <c r="L295" i="6" s="1"/>
  <c r="F295" i="6"/>
  <c r="L238" i="6"/>
  <c r="K238" i="6"/>
  <c r="L109" i="6"/>
  <c r="K109" i="6"/>
  <c r="L8" i="6"/>
  <c r="K8" i="6"/>
  <c r="K153" i="6" l="1"/>
  <c r="L153" i="6"/>
  <c r="L9" i="7"/>
  <c r="K9" i="7"/>
  <c r="K51" i="6"/>
  <c r="L51" i="6"/>
  <c r="F267" i="6"/>
  <c r="L50" i="6"/>
  <c r="K50" i="6"/>
  <c r="L267" i="6"/>
  <c r="L46" i="6"/>
  <c r="K46" i="6"/>
  <c r="L152" i="6"/>
  <c r="K152" i="6"/>
  <c r="K48" i="6"/>
  <c r="L48" i="6"/>
  <c r="L47" i="6"/>
  <c r="K47" i="6"/>
  <c r="L11" i="7"/>
  <c r="K11" i="7"/>
  <c r="L151" i="6"/>
  <c r="K151" i="6"/>
  <c r="L142" i="6"/>
  <c r="K142" i="6"/>
  <c r="L7" i="6"/>
  <c r="L27" i="6" s="1"/>
  <c r="F27" i="6"/>
  <c r="K94" i="6" l="1"/>
  <c r="L94" i="6"/>
  <c r="L10" i="7"/>
  <c r="K10" i="7"/>
  <c r="K7" i="7"/>
  <c r="L7" i="7" l="1"/>
  <c r="K147" i="6"/>
  <c r="L147" i="6"/>
  <c r="L176" i="6"/>
  <c r="K176" i="6"/>
  <c r="K177" i="6"/>
  <c r="L177" i="6"/>
  <c r="L148" i="6"/>
  <c r="K148" i="6"/>
  <c r="L146" i="6"/>
  <c r="K146" i="6"/>
  <c r="L155" i="6"/>
  <c r="K155" i="6"/>
  <c r="J99" i="6" l="1"/>
  <c r="L99" i="6" s="1"/>
  <c r="K99" i="6"/>
  <c r="K92" i="6"/>
  <c r="L98" i="6"/>
  <c r="K98" i="6"/>
  <c r="K96" i="6"/>
  <c r="L96" i="6"/>
  <c r="K93" i="6"/>
  <c r="L93" i="6"/>
  <c r="L97" i="6"/>
  <c r="K97" i="6"/>
  <c r="L101" i="6"/>
  <c r="K101" i="6"/>
  <c r="J91" i="6"/>
  <c r="K91" i="6"/>
  <c r="L95" i="6"/>
  <c r="K95" i="6"/>
  <c r="J100" i="6"/>
  <c r="L100" i="6" s="1"/>
  <c r="K100" i="6"/>
  <c r="J195" i="6" l="1"/>
  <c r="L91" i="6"/>
  <c r="L92" i="6"/>
  <c r="K175" i="6" l="1"/>
  <c r="J24" i="7"/>
  <c r="L175" i="6" l="1"/>
  <c r="L195" i="6" s="1"/>
  <c r="AX295" i="6" s="1"/>
  <c r="F195" i="6"/>
  <c r="K8" i="7" l="1"/>
  <c r="L8" i="7" l="1"/>
  <c r="K6" i="7" l="1"/>
  <c r="L6" i="7" l="1"/>
  <c r="H18" i="8" l="1"/>
  <c r="K5" i="7"/>
  <c r="D23" i="8" l="1"/>
  <c r="L5" i="7"/>
  <c r="L24" i="7" s="1"/>
  <c r="F24" i="7"/>
  <c r="D24" i="8" l="1"/>
  <c r="D27" i="8" l="1"/>
  <c r="D29" i="8" l="1"/>
  <c r="D33" i="8" s="1"/>
</calcChain>
</file>

<file path=xl/sharedStrings.xml><?xml version="1.0" encoding="utf-8"?>
<sst xmlns="http://schemas.openxmlformats.org/spreadsheetml/2006/main" count="3963" uniqueCount="1108">
  <si>
    <t>공 종 별 집 계 표</t>
  </si>
  <si>
    <t>[ 충청남도 홍성의료원 냉온수기, 보일러, 냉난방기 교체공사(기계)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</si>
  <si>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</si>
  <si>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</si>
  <si>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</si>
  <si>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</si>
  <si>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</si>
  <si>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</si>
  <si>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</si>
  <si>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</si>
  <si>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</si>
  <si>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</si>
  <si>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</si>
  <si>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</si>
  <si>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</si>
  <si>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</si>
  <si>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</si>
  <si>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</si>
  <si>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</si>
  <si>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</si>
  <si>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</si>
  <si>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</si>
  <si>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</si>
  <si>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</si>
  <si>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</si>
  <si>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</si>
  <si>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</si>
  <si>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</si>
  <si>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</si>
  <si>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</si>
  <si>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</si>
  <si>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</si>
  <si>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</si>
  <si>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</si>
  <si>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</si>
  <si>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</si>
  <si>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</si>
  <si>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</si>
  <si>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</si>
  <si>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</si>
  <si>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</si>
  <si>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</si>
  <si>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</si>
  <si>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</si>
  <si>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</si>
  <si>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</si>
  <si>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</si>
  <si>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</si>
  <si>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</si>
  <si>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</si>
  <si>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</si>
  <si>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충청남도 홍성의료원 냉온수기, 보일러, 냉난방기 교체공사(기계)</t>
  </si>
  <si>
    <t/>
  </si>
  <si>
    <t>01</t>
  </si>
  <si>
    <t>0101  기계설비공사</t>
  </si>
  <si>
    <t>0101</t>
  </si>
  <si>
    <t>010101  장비설치공사</t>
  </si>
  <si>
    <t>010101</t>
  </si>
  <si>
    <t>대</t>
  </si>
  <si>
    <t>58D3F442998055153531607480E28785D75E0C</t>
  </si>
  <si>
    <t>F</t>
  </si>
  <si>
    <t>T</t>
  </si>
  <si>
    <t>01010158D3F442998055153531607480E28785D75E0C</t>
  </si>
  <si>
    <t>58D3F442998055153531607480E28785D75E0F</t>
  </si>
  <si>
    <t>01010158D3F442998055153531607480E28785D75E0F</t>
  </si>
  <si>
    <t>P-1 냉온수 순환펌프</t>
  </si>
  <si>
    <t>입형 인라인, 37kw, 유량 303㎥/h, 양정 25m, 그런포스펌프</t>
  </si>
  <si>
    <t>호표 1</t>
  </si>
  <si>
    <t>5857D47E89DF3040D3356079576AF4</t>
  </si>
  <si>
    <t>0101015857D47E89DF3040D3356079576AF4</t>
  </si>
  <si>
    <t>P-2 냉각수 순환펌프</t>
  </si>
  <si>
    <t>입형 인라인, 55kw, 유량500㎥/h, 양정 32m, 그런포스펌프</t>
  </si>
  <si>
    <t>호표 2</t>
  </si>
  <si>
    <t>5857D47E89DF3040D33560795769ED</t>
  </si>
  <si>
    <t>0101015857D47E89DF3040D33560795769ED</t>
  </si>
  <si>
    <t>T-1 밀폐식 팽창탱크</t>
  </si>
  <si>
    <t>1200Liter, EX-1200L, 6K</t>
  </si>
  <si>
    <t>58D3F442998055153531607480E28785D75E08</t>
  </si>
  <si>
    <t>01010158D3F442998055153531607480E28785D75E08</t>
  </si>
  <si>
    <t>T-2 밀폐식 팽창탱크</t>
  </si>
  <si>
    <t>500Liter, EX-500L, 6K</t>
  </si>
  <si>
    <t>58D3F442998055153531607480E28785D75E0B</t>
  </si>
  <si>
    <t>01010158D3F442998055153531607480E28785D75E0B</t>
  </si>
  <si>
    <t>T-1 응축수탱크(STS304)</t>
  </si>
  <si>
    <t>6,000LIT(2,000*2,000*2,500)</t>
  </si>
  <si>
    <t>58D3F442998055153531607480E28785D75E0A</t>
  </si>
  <si>
    <t>01010158D3F442998055153531607480E28785D75E0A</t>
  </si>
  <si>
    <t>B-2 자동상부드래인</t>
  </si>
  <si>
    <t>TDS 농도측정, 싸코</t>
  </si>
  <si>
    <t>58D3F442998055153531607480E28785D75E05</t>
  </si>
  <si>
    <t>01010158D3F442998055153531607480E28785D75E05</t>
  </si>
  <si>
    <t>B-3 자동하부드래인</t>
  </si>
  <si>
    <t>BT1050 타이머, 싸코</t>
  </si>
  <si>
    <t>58D3F442998055153531607480E28785D75E04</t>
  </si>
  <si>
    <t>01010158D3F442998055153531607480E28785D75E04</t>
  </si>
  <si>
    <t>B-4 샘플링쿨러</t>
  </si>
  <si>
    <t>STS316, 싸코</t>
  </si>
  <si>
    <t>58D3F442998055153531607480E28785D75F14</t>
  </si>
  <si>
    <t>01010158D3F442998055153531607480E28785D75F14</t>
  </si>
  <si>
    <t>[ 합           계 ]</t>
  </si>
  <si>
    <t>TOTAL</t>
  </si>
  <si>
    <t>010102  기계실배관공사</t>
  </si>
  <si>
    <t>010102</t>
  </si>
  <si>
    <t>백강관옥내배관</t>
  </si>
  <si>
    <t>D 65</t>
  </si>
  <si>
    <t>M</t>
  </si>
  <si>
    <t>호표 27</t>
  </si>
  <si>
    <t>58D304B789966FF4B13AC0746DB03F</t>
  </si>
  <si>
    <t>01010258D304B789966FF4B13AC0746DB03F</t>
  </si>
  <si>
    <t>D200</t>
  </si>
  <si>
    <t>호표 28</t>
  </si>
  <si>
    <t>58D304B789966FF4B13AC0746C9272</t>
  </si>
  <si>
    <t>01010258D304B789966FF4B13AC0746C9272</t>
  </si>
  <si>
    <t>D250</t>
  </si>
  <si>
    <t>호표 29</t>
  </si>
  <si>
    <t>58D304B789966FF4B13AC0746C9318</t>
  </si>
  <si>
    <t>01010258D304B789966FF4B13AC0746C9318</t>
  </si>
  <si>
    <t>D300</t>
  </si>
  <si>
    <t>호표 30</t>
  </si>
  <si>
    <t>58D304B789966FF4B13AC0746C943F</t>
  </si>
  <si>
    <t>01010258D304B789966FF4B13AC0746C943F</t>
  </si>
  <si>
    <t>흑강관옥내배관</t>
  </si>
  <si>
    <t>D 25</t>
  </si>
  <si>
    <t>호표 20</t>
  </si>
  <si>
    <t>58D304B789A0D699CB30A07A6B5B71</t>
  </si>
  <si>
    <t>01010258D304B789A0D699CB30A07A6B5B71</t>
  </si>
  <si>
    <t>D 40</t>
  </si>
  <si>
    <t>호표 21</t>
  </si>
  <si>
    <t>58D304B789A0D699CB30A07A6B5D3F</t>
  </si>
  <si>
    <t>01010258D304B789A0D699CB30A07A6B5D3F</t>
  </si>
  <si>
    <t>D 50</t>
  </si>
  <si>
    <t>호표 22</t>
  </si>
  <si>
    <t>58D304B789A0D699CB30A07A6B5EC6</t>
  </si>
  <si>
    <t>01010258D304B789A0D699CB30A07A6B5EC6</t>
  </si>
  <si>
    <t>호표 23</t>
  </si>
  <si>
    <t>58D304B789A0D699CB30A07A6B5FEC</t>
  </si>
  <si>
    <t>01010258D304B789A0D699CB30A07A6B5FEC</t>
  </si>
  <si>
    <t>D 80</t>
  </si>
  <si>
    <t>호표 24</t>
  </si>
  <si>
    <t>58D304B789A0D699CB30A07A6B5067</t>
  </si>
  <si>
    <t>01010258D304B789A0D699CB30A07A6B5067</t>
  </si>
  <si>
    <t>D100</t>
  </si>
  <si>
    <t>호표 25</t>
  </si>
  <si>
    <t>58D304B789A0D699CB30A07A6B510E</t>
  </si>
  <si>
    <t>01010258D304B789A0D699CB30A07A6B510E</t>
  </si>
  <si>
    <t>D125</t>
  </si>
  <si>
    <t>호표 26</t>
  </si>
  <si>
    <t>58D304B789A0D699CB30A07A6AB133</t>
  </si>
  <si>
    <t>01010258D304B789A0D699CB30A07A6AB133</t>
  </si>
  <si>
    <t>스테인리스배관</t>
  </si>
  <si>
    <t>D 15 x 3T</t>
  </si>
  <si>
    <t>호표 38</t>
  </si>
  <si>
    <t>58D304B319113F18BC397077B38031</t>
  </si>
  <si>
    <t>01010258D304B319113F18BC397077B38031</t>
  </si>
  <si>
    <t>D 20 x 3T</t>
  </si>
  <si>
    <t>호표 39</t>
  </si>
  <si>
    <t>58D304B319113F18BC397077B38385</t>
  </si>
  <si>
    <t>01010258D304B319113F18BC397077B38385</t>
  </si>
  <si>
    <t>D 25 x 3T</t>
  </si>
  <si>
    <t>호표 40</t>
  </si>
  <si>
    <t>58D304B319113F18BC397077B382FE</t>
  </si>
  <si>
    <t>01010258D304B319113F18BC397077B382FE</t>
  </si>
  <si>
    <t>D 32 x 3T</t>
  </si>
  <si>
    <t>호표 41</t>
  </si>
  <si>
    <t>58D304B319113F18BC397077B385B2</t>
  </si>
  <si>
    <t>01010258D304B319113F18BC397077B385B2</t>
  </si>
  <si>
    <t>D 40 x 3T</t>
  </si>
  <si>
    <t>호표 42</t>
  </si>
  <si>
    <t>58D304B319113F18BC397077B384AC</t>
  </si>
  <si>
    <t>01010258D304B319113F18BC397077B384AC</t>
  </si>
  <si>
    <t>D 50 x 3T</t>
  </si>
  <si>
    <t>호표 43</t>
  </si>
  <si>
    <t>58D304B319113F18BC397077B38760</t>
  </si>
  <si>
    <t>01010258D304B319113F18BC397077B38760</t>
  </si>
  <si>
    <t>관보온(유리솜.슈퍼매직)</t>
  </si>
  <si>
    <t>50TxD25</t>
  </si>
  <si>
    <t>호표 55</t>
  </si>
  <si>
    <t>58D3641E59561EE3CD34807A638381</t>
  </si>
  <si>
    <t>01010258D3641E59561EE3CD34807A638381</t>
  </si>
  <si>
    <t>50TxD40</t>
  </si>
  <si>
    <t>호표 56</t>
  </si>
  <si>
    <t>58D3641E595677915C32B078888123</t>
  </si>
  <si>
    <t>01010258D3641E595677915C32B078888123</t>
  </si>
  <si>
    <t>50TxD50</t>
  </si>
  <si>
    <t>호표 57</t>
  </si>
  <si>
    <t>58D3641E59564A2E2E32B07010FEBC</t>
  </si>
  <si>
    <t>01010258D3641E59564A2E2E32B07010FEBC</t>
  </si>
  <si>
    <t>50TxD65</t>
  </si>
  <si>
    <t>호표 58</t>
  </si>
  <si>
    <t>58D3641E595654B1A4382070C1F904</t>
  </si>
  <si>
    <t>01010258D3641E595654B1A4382070C1F904</t>
  </si>
  <si>
    <t>50TxD80</t>
  </si>
  <si>
    <t>호표 59</t>
  </si>
  <si>
    <t>58D3641E5956ACD14D3A207DC06909</t>
  </si>
  <si>
    <t>01010258D3641E5956ACD14D3A207DC06909</t>
  </si>
  <si>
    <t>50TxD100</t>
  </si>
  <si>
    <t>호표 60</t>
  </si>
  <si>
    <t>58D3641D49C422283A325076BF2C67</t>
  </si>
  <si>
    <t>01010258D3641D49C422283A325076BF2C67</t>
  </si>
  <si>
    <t>50TxD125</t>
  </si>
  <si>
    <t>호표 61</t>
  </si>
  <si>
    <t>58D3641D49C411CB8F3480775864BA</t>
  </si>
  <si>
    <t>01010258D3641D49C411CB8F3480775864BA</t>
  </si>
  <si>
    <t>용접식 관이음쇠</t>
  </si>
  <si>
    <t>백엘보 (용접) D65</t>
  </si>
  <si>
    <t>EA</t>
  </si>
  <si>
    <t>5F479434E973050E3431C07D164E2351D242CC</t>
  </si>
  <si>
    <t>0101025F479434E973050E3431C07D164E2351D242CC</t>
  </si>
  <si>
    <t>백엘보 (용접) D200</t>
  </si>
  <si>
    <t>5F479434E973050E3431C07D164E2351D24DD4</t>
  </si>
  <si>
    <t>0101025F479434E973050E3431C07D164E2351D24DD4</t>
  </si>
  <si>
    <t>백엘보 (용접) D250</t>
  </si>
  <si>
    <t>5F479434E973050E3431C07D164E2351D24DD5</t>
  </si>
  <si>
    <t>0101025F479434E973050E3431C07D164E2351D24DD5</t>
  </si>
  <si>
    <t>백엘보 (용접) D300</t>
  </si>
  <si>
    <t>5F479434E973050E3431C07D164E2351D24DD6</t>
  </si>
  <si>
    <t>0101025F479434E973050E3431C07D164E2351D24DD6</t>
  </si>
  <si>
    <t>백티이 (용접) D65</t>
  </si>
  <si>
    <t>5F479434E973050E3431C07D164E2351D3646D</t>
  </si>
  <si>
    <t>0101025F479434E973050E3431C07D164E2351D3646D</t>
  </si>
  <si>
    <t>흑엘보 (용접) D25</t>
  </si>
  <si>
    <t>5F479434E973050E3431C07D1646EC4A19A366</t>
  </si>
  <si>
    <t>0101025F479434E973050E3431C07D1646EC4A19A366</t>
  </si>
  <si>
    <t>흑엘보 (용접) D40</t>
  </si>
  <si>
    <t>5F479434E973050E3431C07D1646EC4A19A364</t>
  </si>
  <si>
    <t>0101025F479434E973050E3431C07D1646EC4A19A364</t>
  </si>
  <si>
    <t>흑엘보 (용접) D50</t>
  </si>
  <si>
    <t>5F479434E973050E3431C07D164E2351D24DD9</t>
  </si>
  <si>
    <t>0101025F479434E973050E3431C07D164E2351D24DD9</t>
  </si>
  <si>
    <t>흑엘보 (용접) D65</t>
  </si>
  <si>
    <t>5F479434E973050E3431C07D164E2351D24CC9</t>
  </si>
  <si>
    <t>0101025F479434E973050E3431C07D164E2351D24CC9</t>
  </si>
  <si>
    <t>흑엘보 (용접) D80</t>
  </si>
  <si>
    <t>5F479434E973050E3431C07D164E2351D24CC8</t>
  </si>
  <si>
    <t>0101025F479434E973050E3431C07D164E2351D24CC8</t>
  </si>
  <si>
    <t>흑엘보 (용접) D100</t>
  </si>
  <si>
    <t>5F479434E973050E3431C07D164E2351D24CCB</t>
  </si>
  <si>
    <t>0101025F479434E973050E3431C07D164E2351D24CCB</t>
  </si>
  <si>
    <t>흑엘보 (용접) D125</t>
  </si>
  <si>
    <t>5F479434E973050E3431C07D164E2351D24CCA</t>
  </si>
  <si>
    <t>0101025F479434E973050E3431C07D164E2351D24CCA</t>
  </si>
  <si>
    <t>흑티이 (용접) D25</t>
  </si>
  <si>
    <t>5F479434E973050E3431C07D1646EC4A19A244</t>
  </si>
  <si>
    <t>0101025F479434E973050E3431C07D1646EC4A19A244</t>
  </si>
  <si>
    <t>흑티이 (용접) D40</t>
  </si>
  <si>
    <t>5F479434E973050E3431C07D1646EC4A19A246</t>
  </si>
  <si>
    <t>0101025F479434E973050E3431C07D1646EC4A19A246</t>
  </si>
  <si>
    <t>흑티이 (용접) D50</t>
  </si>
  <si>
    <t>5F479434E973050E3431C07D1646EC4A19A247</t>
  </si>
  <si>
    <t>0101025F479434E973050E3431C07D1646EC4A19A247</t>
  </si>
  <si>
    <t>흑티이 (용접) D80</t>
  </si>
  <si>
    <t>5F479434E973050E3431C07D164E2351D36464</t>
  </si>
  <si>
    <t>0101025F479434E973050E3431C07D164E2351D36464</t>
  </si>
  <si>
    <t>흑티이 (용접) D100</t>
  </si>
  <si>
    <t>5F479434E973050E3431C07D164E2351D36574</t>
  </si>
  <si>
    <t>0101025F479434E973050E3431C07D164E2351D36574</t>
  </si>
  <si>
    <t>흑티이 (용접) D125</t>
  </si>
  <si>
    <t>5F479434E973050E3431C07D164E2351D36575</t>
  </si>
  <si>
    <t>0101025F479434E973050E3431C07D164E2351D36575</t>
  </si>
  <si>
    <t>백리듀서 (용접) D250</t>
  </si>
  <si>
    <t>5F479434E973050E3431C07D164E2351DC40F3</t>
  </si>
  <si>
    <t>0101025F479434E973050E3431C07D164E2351DC40F3</t>
  </si>
  <si>
    <t>백리듀서 (용접) D300</t>
  </si>
  <si>
    <t>5F479434E973050E3431C07D164E2351DC40F2</t>
  </si>
  <si>
    <t>0101025F479434E973050E3431C07D164E2351DC40F2</t>
  </si>
  <si>
    <t>흑리듀서 (용접) D80</t>
  </si>
  <si>
    <t>5F479434E973050E3431C07D164E2351DC40F4</t>
  </si>
  <si>
    <t>0101025F479434E973050E3431C07D164E2351DC40F4</t>
  </si>
  <si>
    <t>흑리듀서 (용접) D100</t>
  </si>
  <si>
    <t>5F479434E973050E3431C07D164E2351DC40F7</t>
  </si>
  <si>
    <t>0101025F479434E973050E3431C07D164E2351DC40F7</t>
  </si>
  <si>
    <t>흑리듀서 (용접) D125</t>
  </si>
  <si>
    <t>5F479434E973050E3431C07D164E2351DC40F6</t>
  </si>
  <si>
    <t>0101025F479434E973050E3431C07D164E2351DC40F6</t>
  </si>
  <si>
    <t>일반배관용 STS강관 이음쇠</t>
  </si>
  <si>
    <t>엘보(SUS 용접#10) D20</t>
  </si>
  <si>
    <t>5F479434E973050E343FA07C3B33235ECAC756</t>
  </si>
  <si>
    <t>0101025F479434E973050E343FA07C3B33235ECAC756</t>
  </si>
  <si>
    <t>엘보(SUS 용접#10) D25</t>
  </si>
  <si>
    <t>5F479434E973050E343FA07C3B33235ECAC751</t>
  </si>
  <si>
    <t>0101025F479434E973050E343FA07C3B33235ECAC751</t>
  </si>
  <si>
    <t>엘보(SUS 용접#10) D32</t>
  </si>
  <si>
    <t>5F479434E973050E343FA07C3B33235ECAC750</t>
  </si>
  <si>
    <t>0101025F479434E973050E343FA07C3B33235ECAC750</t>
  </si>
  <si>
    <t>엘보(SUS 용접#10) D40</t>
  </si>
  <si>
    <t>5F479434E973050E343FA07C3B33235ECAC753</t>
  </si>
  <si>
    <t>0101025F479434E973050E343FA07C3B33235ECAC753</t>
  </si>
  <si>
    <t>엘보(SUS 용접#10) D50</t>
  </si>
  <si>
    <t>5F479434E973050E343FA07C3B33235ECAC752</t>
  </si>
  <si>
    <t>0101025F479434E973050E343FA07C3B33235ECAC752</t>
  </si>
  <si>
    <t>엘보(SUS 용접#10) D65</t>
  </si>
  <si>
    <t>5F479434E973050E343FA07C3B33235ECAC75D</t>
  </si>
  <si>
    <t>0101025F479434E973050E343FA07C3B33235ECAC75D</t>
  </si>
  <si>
    <t>엘보(SUS 용접#10) D80</t>
  </si>
  <si>
    <t>5F479434E973050E343FA07C3B33235ECAC75C</t>
  </si>
  <si>
    <t>0101025F479434E973050E343FA07C3B33235ECAC75C</t>
  </si>
  <si>
    <t>엘보(SUS 용접#10) D100</t>
  </si>
  <si>
    <t>5F479434E973050E343FA07C3B33235ECAC64E</t>
  </si>
  <si>
    <t>0101025F479434E973050E343FA07C3B33235ECAC64E</t>
  </si>
  <si>
    <t>티이(SUS 용접 S#10) D20</t>
  </si>
  <si>
    <t>5F479434E973050E343FA07C3B33235ECBE62E</t>
  </si>
  <si>
    <t>0101025F479434E973050E343FA07C3B33235ECBE62E</t>
  </si>
  <si>
    <t>티이(SUS 용접 S#10) D32</t>
  </si>
  <si>
    <t>5F479434E973050E343FA07C3B33235ECBE620</t>
  </si>
  <si>
    <t>0101025F479434E973050E343FA07C3B33235ECBE620</t>
  </si>
  <si>
    <t>티이(SUS 용접 S#10) D50</t>
  </si>
  <si>
    <t>5F479434E973050E343FA07C3B33235ECBE731</t>
  </si>
  <si>
    <t>0101025F479434E973050E343FA07C3B33235ECBE731</t>
  </si>
  <si>
    <t>티이(SUS 용접 S#10) D65</t>
  </si>
  <si>
    <t>5F479434E973050E343FA07C3B33235ECBE732</t>
  </si>
  <si>
    <t>0101025F479434E973050E343FA07C3B33235ECBE732</t>
  </si>
  <si>
    <t>티이(SUS 용접 S#10) D80</t>
  </si>
  <si>
    <t>5F479434E973050E343FA07C3B33235ECBE733</t>
  </si>
  <si>
    <t>0101025F479434E973050E343FA07C3B33235ECBE733</t>
  </si>
  <si>
    <t>소켓 (SUS 나사) D50</t>
  </si>
  <si>
    <t>5F479434E973050E343FA07C3B33235D3E31FE</t>
  </si>
  <si>
    <t>0101025F479434E973050E343FA07C3B33235D3E31FE</t>
  </si>
  <si>
    <t>소켓 (SUS 나사) D80</t>
  </si>
  <si>
    <t>5F479434E973050E343FA07C3B33235D3E31FC</t>
  </si>
  <si>
    <t>0101025F479434E973050E343FA07C3B33235D3E31FC</t>
  </si>
  <si>
    <t>철합후렌지</t>
  </si>
  <si>
    <t>D25</t>
  </si>
  <si>
    <t>개소</t>
  </si>
  <si>
    <t>호표 44</t>
  </si>
  <si>
    <t>58D304A65987106B0B31507FDD03D7</t>
  </si>
  <si>
    <t>01010258D304A65987106B0B31507FDD03D7</t>
  </si>
  <si>
    <t>D40</t>
  </si>
  <si>
    <t>호표 45</t>
  </si>
  <si>
    <t>58D304A65987106B0B315079B5A665</t>
  </si>
  <si>
    <t>01010258D304A65987106B0B315079B5A665</t>
  </si>
  <si>
    <t>D50</t>
  </si>
  <si>
    <t>호표 46</t>
  </si>
  <si>
    <t>58D304A65987106B0B31507A5B0945</t>
  </si>
  <si>
    <t>01010258D304A65987106B0B31507A5B0945</t>
  </si>
  <si>
    <t>D65</t>
  </si>
  <si>
    <t>호표 47</t>
  </si>
  <si>
    <t>58D304A65987106B0B31507B627BBC</t>
  </si>
  <si>
    <t>01010258D304A65987106B0B31507B627BBC</t>
  </si>
  <si>
    <t>D80</t>
  </si>
  <si>
    <t>호표 48</t>
  </si>
  <si>
    <t>58D304A65987106B0B31507433ADFA</t>
  </si>
  <si>
    <t>01010258D304A65987106B0B31507433ADFA</t>
  </si>
  <si>
    <t>호표 49</t>
  </si>
  <si>
    <t>58D304A779F1B68DB030507AEFAA8E</t>
  </si>
  <si>
    <t>01010258D304A779F1B68DB030507AEFAA8E</t>
  </si>
  <si>
    <t>호표 50</t>
  </si>
  <si>
    <t>58D304A779F1B68DB0305079C8800D</t>
  </si>
  <si>
    <t>01010258D304A779F1B68DB0305079C8800D</t>
  </si>
  <si>
    <t>D150</t>
  </si>
  <si>
    <t>호표 51</t>
  </si>
  <si>
    <t>58D304A779F1B68DB0305078215752</t>
  </si>
  <si>
    <t>01010258D304A779F1B68DB0305078215752</t>
  </si>
  <si>
    <t>호표 52</t>
  </si>
  <si>
    <t>58D304A779F1B68DB030507F51CC5D</t>
  </si>
  <si>
    <t>01010258D304A779F1B68DB030507F51CC5D</t>
  </si>
  <si>
    <t>호표 53</t>
  </si>
  <si>
    <t>58D304A779F1B68DB030507E4ADBAD</t>
  </si>
  <si>
    <t>01010258D304A779F1B68DB030507E4ADBAD</t>
  </si>
  <si>
    <t>호표 54</t>
  </si>
  <si>
    <t>58D304A779F1B68DB030507DA351E4</t>
  </si>
  <si>
    <t>01010258D304A779F1B68DB030507DA351E4</t>
  </si>
  <si>
    <t>플랜지(FLANGE)</t>
  </si>
  <si>
    <t>맹플랜지 (10KG) D100</t>
  </si>
  <si>
    <t>5F479434E9730571363910702F0580680076C6</t>
  </si>
  <si>
    <t>0101025F479434E9730571363910702F0580680076C6</t>
  </si>
  <si>
    <t>가스켓</t>
  </si>
  <si>
    <t>EPDM RF 10K</t>
  </si>
  <si>
    <t>SET</t>
  </si>
  <si>
    <t>5F35B409793B28A32C32F07DC49F5C281E0CD3</t>
  </si>
  <si>
    <t>0101025F35B409793B28A32C32F07DC49F5C281E0CD3</t>
  </si>
  <si>
    <t>스텐볼밸브</t>
  </si>
  <si>
    <t>D 15</t>
  </si>
  <si>
    <t>호표 92</t>
  </si>
  <si>
    <t>58D344D079DA31ACC534B0779696E6</t>
  </si>
  <si>
    <t>01010258D344D079DA31ACC534B0779696E6</t>
  </si>
  <si>
    <t>청동게이트밸브</t>
  </si>
  <si>
    <t>D 15  (10KG)</t>
  </si>
  <si>
    <t>호표 73</t>
  </si>
  <si>
    <t>58D344D079F529F6B0361079682BCA</t>
  </si>
  <si>
    <t>01010258D344D079F529F6B0361079682BCA</t>
  </si>
  <si>
    <t>D 20  (10KG)</t>
  </si>
  <si>
    <t>호표 74</t>
  </si>
  <si>
    <t>58D344D079F51F40683D807F11F965</t>
  </si>
  <si>
    <t>01010258D344D079F51F40683D807F11F965</t>
  </si>
  <si>
    <t>D 25  (10KG)</t>
  </si>
  <si>
    <t>호표 75</t>
  </si>
  <si>
    <t>58D344D079F50D2FE53DA072EAEA72</t>
  </si>
  <si>
    <t>01010258D344D079F50D2FE53DA072EAEA72</t>
  </si>
  <si>
    <t>D 32  (10KG)</t>
  </si>
  <si>
    <t>호표 76</t>
  </si>
  <si>
    <t>58D344D079F571DCA136407404B6F2</t>
  </si>
  <si>
    <t>01010258D344D079F571DCA136407404B6F2</t>
  </si>
  <si>
    <t>D 40  (10KG)</t>
  </si>
  <si>
    <t>호표 77</t>
  </si>
  <si>
    <t>58D344D079F567A3BD369073AA7ACE</t>
  </si>
  <si>
    <t>01010258D344D079F567A3BD369073AA7ACE</t>
  </si>
  <si>
    <t>D 50  (10KG)</t>
  </si>
  <si>
    <t>호표 78</t>
  </si>
  <si>
    <t>58D344D079F55531273CC072337683</t>
  </si>
  <si>
    <t>01010258D344D079F55531273CC072337683</t>
  </si>
  <si>
    <t>주철게이트밸브</t>
  </si>
  <si>
    <t>D 65  (10KG)</t>
  </si>
  <si>
    <t>호표 79</t>
  </si>
  <si>
    <t>58D344D079F544A72C39607EA67C0D</t>
  </si>
  <si>
    <t>01010258D344D079F544A72C39607EA67C0D</t>
  </si>
  <si>
    <t>D 80  (10KG)</t>
  </si>
  <si>
    <t>호표 80</t>
  </si>
  <si>
    <t>58D344D079F544A72C39607D9F0A16</t>
  </si>
  <si>
    <t>01010258D344D079F544A72C39607D9F0A16</t>
  </si>
  <si>
    <t>D100  (10KG)</t>
  </si>
  <si>
    <t>호표 81</t>
  </si>
  <si>
    <t>58D344D079F544A72C39607CF8802D</t>
  </si>
  <si>
    <t>01010258D344D079F544A72C39607CF8802D</t>
  </si>
  <si>
    <t>D125  (10KG)</t>
  </si>
  <si>
    <t>호표 82</t>
  </si>
  <si>
    <t>58D344D079F544A72C39607BD1F78A</t>
  </si>
  <si>
    <t>01010258D344D079F544A72C39607BD1F78A</t>
  </si>
  <si>
    <t>청동글로브밸브</t>
  </si>
  <si>
    <t>호표 85</t>
  </si>
  <si>
    <t>58D344D079C9DCDF0C3A807573C371</t>
  </si>
  <si>
    <t>01010258D344D079C9DCDF0C3A807573C371</t>
  </si>
  <si>
    <t>호표 86</t>
  </si>
  <si>
    <t>58D344D079C9A79F2D381075812504</t>
  </si>
  <si>
    <t>01010258D344D079C9A79F2D381075812504</t>
  </si>
  <si>
    <t>호표 87</t>
  </si>
  <si>
    <t>58D344D079C9B0044137807FD6AE79</t>
  </si>
  <si>
    <t>01010258D344D079C9B0044137807FD6AE79</t>
  </si>
  <si>
    <t>호표 88</t>
  </si>
  <si>
    <t>58D344D079C984C9D2316075C5C835</t>
  </si>
  <si>
    <t>01010258D344D079C984C9D2316075C5C835</t>
  </si>
  <si>
    <t>주철글로브밸브</t>
  </si>
  <si>
    <t>호표 89</t>
  </si>
  <si>
    <t>58D344D079C995643A30607D8F2299</t>
  </si>
  <si>
    <t>01010258D344D079C995643A30607D8F2299</t>
  </si>
  <si>
    <t>호표 90</t>
  </si>
  <si>
    <t>58D344D079C995643A30607E950D7F</t>
  </si>
  <si>
    <t>01010258D344D079C995643A30607E950D7F</t>
  </si>
  <si>
    <t>호표 91</t>
  </si>
  <si>
    <t>58D344D079C995643A30607FBC17C8</t>
  </si>
  <si>
    <t>01010258D344D079C995643A30607FBC17C8</t>
  </si>
  <si>
    <t>버터플라이밸브(레버)</t>
  </si>
  <si>
    <t>호표 104</t>
  </si>
  <si>
    <t>58D344D079823CED45375072B76BFC</t>
  </si>
  <si>
    <t>01010258D344D079823CED45375072B76BFC</t>
  </si>
  <si>
    <t>호표 105</t>
  </si>
  <si>
    <t>58D344D079823CED45375072B4971E</t>
  </si>
  <si>
    <t>01010258D344D079823CED45375072B4971E</t>
  </si>
  <si>
    <t>버터플라이밸브(기어)</t>
  </si>
  <si>
    <t>호표 100</t>
  </si>
  <si>
    <t>58D344D079823CED4534907E8C7AA9</t>
  </si>
  <si>
    <t>01010258D344D079823CED4534907E8C7AA9</t>
  </si>
  <si>
    <t>D200  (10KG)</t>
  </si>
  <si>
    <t>호표 101</t>
  </si>
  <si>
    <t>58D344D079823CED4534907E89A6CB</t>
  </si>
  <si>
    <t>01010258D344D079823CED4534907E89A6CB</t>
  </si>
  <si>
    <t>D250  (10KG)</t>
  </si>
  <si>
    <t>호표 102</t>
  </si>
  <si>
    <t>58D344D079823CED4534907E889FD9</t>
  </si>
  <si>
    <t>01010258D344D079823CED4534907E889FD9</t>
  </si>
  <si>
    <t>D300  (10KG)</t>
  </si>
  <si>
    <t>호표 103</t>
  </si>
  <si>
    <t>58D344D079823CED4534907E87F976</t>
  </si>
  <si>
    <t>01010258D344D079823CED4534907E87F976</t>
  </si>
  <si>
    <t>쓰리원체크밸브</t>
  </si>
  <si>
    <t>플랜지식, D250</t>
  </si>
  <si>
    <t>호표 98</t>
  </si>
  <si>
    <t>58D344D079BF1C60F43800788F8638</t>
  </si>
  <si>
    <t>01010258D344D079BF1C60F43800788F8638</t>
  </si>
  <si>
    <t>플랜지식, D300</t>
  </si>
  <si>
    <t>호표 99</t>
  </si>
  <si>
    <t>58D344D079BF1C60F43800788F87DE</t>
  </si>
  <si>
    <t>01010258D344D079BF1C60F43800788F87DE</t>
  </si>
  <si>
    <t>차압유량조절변</t>
  </si>
  <si>
    <t>D150  (10KG)</t>
  </si>
  <si>
    <t>호표 107</t>
  </si>
  <si>
    <t>58D344D2293CBEF5983C90735BD507</t>
  </si>
  <si>
    <t>01010258D344D2293CBEF5983C90735BD507</t>
  </si>
  <si>
    <t>청동스트레이너</t>
  </si>
  <si>
    <t>호표 93</t>
  </si>
  <si>
    <t>58D344D079AD16927137007F5D1A29</t>
  </si>
  <si>
    <t>01010258D344D079AD16927137007F5D1A29</t>
  </si>
  <si>
    <t>주철스트레이너</t>
  </si>
  <si>
    <t>호표 94</t>
  </si>
  <si>
    <t>58D344D079AD16927137007F5E211A</t>
  </si>
  <si>
    <t>01010258D344D079AD16927137007F5E211A</t>
  </si>
  <si>
    <t>호표 95</t>
  </si>
  <si>
    <t>58D344D079AD16927137007EB008DB</t>
  </si>
  <si>
    <t>01010258D344D079AD16927137007EB008DB</t>
  </si>
  <si>
    <t>호표 96</t>
  </si>
  <si>
    <t>58D344D079AD16927137007EB12FE4</t>
  </si>
  <si>
    <t>01010258D344D079AD16927137007EB12FE4</t>
  </si>
  <si>
    <t>호표 97</t>
  </si>
  <si>
    <t>58D344D079AD16927137007EB6903F</t>
  </si>
  <si>
    <t>01010258D344D079AD16927137007EB6903F</t>
  </si>
  <si>
    <t>플랙시블조인트(타이로드형)</t>
  </si>
  <si>
    <t>호표 111</t>
  </si>
  <si>
    <t>58D344D959BF67BE7A35E071FA8EC8</t>
  </si>
  <si>
    <t>01010258D344D959BF67BE7A35E071FA8EC8</t>
  </si>
  <si>
    <t>호표 112</t>
  </si>
  <si>
    <t>58D344D959BF67BE7A35E071FA8ECB</t>
  </si>
  <si>
    <t>01010258D344D959BF67BE7A35E071FA8ECB</t>
  </si>
  <si>
    <t>호표 113</t>
  </si>
  <si>
    <t>58D344D959BF67BE7A35E071FA8ECA</t>
  </si>
  <si>
    <t>01010258D344D959BF67BE7A35E071FA8ECA</t>
  </si>
  <si>
    <t>후렉시블죠인트(BELLOWS)</t>
  </si>
  <si>
    <t>호표 109</t>
  </si>
  <si>
    <t>58D344D959BF67BE7A35E070DE8E9F</t>
  </si>
  <si>
    <t>01010258D344D959BF67BE7A35E070DE8E9F</t>
  </si>
  <si>
    <t>호표 110</t>
  </si>
  <si>
    <t>58D344D959BF67BE7A35E070D0104A</t>
  </si>
  <si>
    <t>01010258D344D959BF67BE7A35E070D0104A</t>
  </si>
  <si>
    <t>감압 밸브 (사코)</t>
  </si>
  <si>
    <t>호표 106</t>
  </si>
  <si>
    <t>58D344D07971DE30FD3A907153B00E</t>
  </si>
  <si>
    <t>01010258D344D07971DE30FD3A907153B00E</t>
  </si>
  <si>
    <t>기수분리기</t>
  </si>
  <si>
    <t>SEPARATOR(사코)  D100</t>
  </si>
  <si>
    <t>호표 83</t>
  </si>
  <si>
    <t>58D344D079F544A72C39607776869B</t>
  </si>
  <si>
    <t>01010258D344D079F544A72C39607776869B</t>
  </si>
  <si>
    <t>헤더밸브</t>
  </si>
  <si>
    <t>정도, D125</t>
  </si>
  <si>
    <t>호표 84</t>
  </si>
  <si>
    <t>58D344D079F544A72C3960777685F4</t>
  </si>
  <si>
    <t>01010258D344D079F544A72C3960777685F4</t>
  </si>
  <si>
    <t>증기트랩</t>
  </si>
  <si>
    <t>후로트식(사코) D25</t>
  </si>
  <si>
    <t>호표 68</t>
  </si>
  <si>
    <t>58D344D079F529C93C3CC079F60F2A</t>
  </si>
  <si>
    <t>01010258D344D079F529C93C3CC079F60F2A</t>
  </si>
  <si>
    <t>후로트식(사코) D40</t>
  </si>
  <si>
    <t>호표 69</t>
  </si>
  <si>
    <t>58D344D079F529C93C3CC079F60C56</t>
  </si>
  <si>
    <t>01010258D344D079F529C93C3CC079F60C56</t>
  </si>
  <si>
    <t>밸브보온 (함석마감)</t>
  </si>
  <si>
    <t>호표 62</t>
  </si>
  <si>
    <t>58D3641CA9050B1EA33DF07CB2E48D</t>
  </si>
  <si>
    <t>01010258D3641CA9050B1EA33DF07CB2E48D</t>
  </si>
  <si>
    <t>호표 63</t>
  </si>
  <si>
    <t>58D3641CA905F34A403B3077E48C8B</t>
  </si>
  <si>
    <t>01010258D3641CA905F34A403B3077E48C8B</t>
  </si>
  <si>
    <t>호표 64</t>
  </si>
  <si>
    <t>58D3641B99A0DB853937507D84BA05</t>
  </si>
  <si>
    <t>01010258D3641B99A0DB853937507D84BA05</t>
  </si>
  <si>
    <t>50TxD150</t>
  </si>
  <si>
    <t>호표 65</t>
  </si>
  <si>
    <t>58D3641B99A0F67D60391079105849</t>
  </si>
  <si>
    <t>01010258D3641B99A0F67D60391079105849</t>
  </si>
  <si>
    <t>냉온수 배관 보온</t>
  </si>
  <si>
    <t>25T / 매직테이프</t>
  </si>
  <si>
    <t>호표 66</t>
  </si>
  <si>
    <t>58D3641B99A0560CD930007606FEC6</t>
  </si>
  <si>
    <t>01010258D3641B99A0560CD930007606FEC6</t>
  </si>
  <si>
    <t>압력계설치(백관)</t>
  </si>
  <si>
    <t>2-35KG/CM2</t>
  </si>
  <si>
    <t>조</t>
  </si>
  <si>
    <t>호표 114</t>
  </si>
  <si>
    <t>58D3543BF92E9441F035807EF2F46A</t>
  </si>
  <si>
    <t>01010258D3543BF92E9441F035807EF2F46A</t>
  </si>
  <si>
    <t>압력계설치(흑관)</t>
  </si>
  <si>
    <t>호표 115</t>
  </si>
  <si>
    <t>58D3543BF92E9441F035807DEB8319</t>
  </si>
  <si>
    <t>01010258D3543BF92E9441F035807DEB8319</t>
  </si>
  <si>
    <t>압력계설치(STS)</t>
  </si>
  <si>
    <t>호표 116</t>
  </si>
  <si>
    <t>58D3543BF92E9441F035807B3E0F11</t>
  </si>
  <si>
    <t>01010258D3543BF92E9441F035807B3E0F11</t>
  </si>
  <si>
    <t>온도계설치(STS)</t>
  </si>
  <si>
    <t>L형</t>
  </si>
  <si>
    <t>호표 117</t>
  </si>
  <si>
    <t>58D3543BF91C08DE123690783E9333</t>
  </si>
  <si>
    <t>01010258D3543BF91C08DE123690783E9333</t>
  </si>
  <si>
    <t>자동공기변설치(물용)STS</t>
  </si>
  <si>
    <t>D15</t>
  </si>
  <si>
    <t>호표 108</t>
  </si>
  <si>
    <t>58D344D4D9894EA98E3E207C3033AA</t>
  </si>
  <si>
    <t>01010258D344D4D9894EA98E3E207C3033AA</t>
  </si>
  <si>
    <t>일반행거(달대볼트)</t>
  </si>
  <si>
    <t>호표 118</t>
  </si>
  <si>
    <t>58D3A4BE9913CE66FB3D807EC6091A</t>
  </si>
  <si>
    <t>01010258D3A4BE9913CE66FB3D807EC6091A</t>
  </si>
  <si>
    <t>U자형볼트/너트</t>
  </si>
  <si>
    <t>절연, D50</t>
  </si>
  <si>
    <t>5F35343339F5D1C24F31907C5F6A3ED14BC588</t>
  </si>
  <si>
    <t>0101025F35343339F5D1C24F31907C5F6A3ED14BC588</t>
  </si>
  <si>
    <t>절연, D65</t>
  </si>
  <si>
    <t>5F35343339F5D1C24F31907C5F6A3ED14BC58B</t>
  </si>
  <si>
    <t>0101025F35343339F5D1C24F31907C5F6A3ED14BC58B</t>
  </si>
  <si>
    <t>절연, D80</t>
  </si>
  <si>
    <t>5F35343339F5D1C24F31907C5F6A3ED14BC58A</t>
  </si>
  <si>
    <t>0101025F35343339F5D1C24F31907C5F6A3ED14BC58A</t>
  </si>
  <si>
    <t>절연, D100</t>
  </si>
  <si>
    <t>5F35343339F5D1C24F31907C5F6A3ED14BC58D</t>
  </si>
  <si>
    <t>0101025F35343339F5D1C24F31907C5F6A3ED14BC58D</t>
  </si>
  <si>
    <t>파이프슈</t>
  </si>
  <si>
    <t>슈(SHOE),레스팅 D50</t>
  </si>
  <si>
    <t>5F479434E973320E6F35307A1B6EB5ED900F73</t>
  </si>
  <si>
    <t>0101025F479434E973320E6F35307A1B6EB5ED900F73</t>
  </si>
  <si>
    <t>슈(SHOE),레스팅 D65</t>
  </si>
  <si>
    <t>5F479434E973320E6F35307A1B6EB5ED900F72</t>
  </si>
  <si>
    <t>0101025F479434E973320E6F35307A1B6EB5ED900F72</t>
  </si>
  <si>
    <t>슈(SHOE),레스팅 D125</t>
  </si>
  <si>
    <t>5F479434E973320E6F35307A1B6EB5ED9008C9</t>
  </si>
  <si>
    <t>0101025F479434E973320E6F35307A1B6EB5ED9008C9</t>
  </si>
  <si>
    <t>슈(SHOE),절연레스팅 D25</t>
  </si>
  <si>
    <t>5F479434E973320E6F35307A1B6EB5ED9008CC</t>
  </si>
  <si>
    <t>0101025F479434E973320E6F35307A1B6EB5ED9008CC</t>
  </si>
  <si>
    <t>슈(SHOE),절연레스팅 D32</t>
  </si>
  <si>
    <t>5F479434E973320E6F35307A1B6EB5ED9008C3</t>
  </si>
  <si>
    <t>0101025F479434E973320E6F35307A1B6EB5ED9008C3</t>
  </si>
  <si>
    <t>슈(SHOE),절연레스팅 D40</t>
  </si>
  <si>
    <t>5F479434E973320E6F35307A1B6EB5ED9008C2</t>
  </si>
  <si>
    <t>0101025F479434E973320E6F35307A1B6EB5ED9008C2</t>
  </si>
  <si>
    <t>슈(SHOE),절연레스팅 D50</t>
  </si>
  <si>
    <t>5F479434E973320E6F35307A1B6EB5ED9009D2</t>
  </si>
  <si>
    <t>0101025F479434E973320E6F35307A1B6EB5ED9009D2</t>
  </si>
  <si>
    <t>슈(SHOE),절연레스팅 D65</t>
  </si>
  <si>
    <t>5F479434E973320E6F35307A1B6EB5ED9009D3</t>
  </si>
  <si>
    <t>0101025F479434E973320E6F35307A1B6EB5ED9009D3</t>
  </si>
  <si>
    <t>슈(SHOE),절연레스팅 D80</t>
  </si>
  <si>
    <t>5F479434E973320E6F35307A1B6EB5ED9009D0</t>
  </si>
  <si>
    <t>0101025F479434E973320E6F35307A1B6EB5ED9009D0</t>
  </si>
  <si>
    <t>슈(SHOE),절연레스팅 D100</t>
  </si>
  <si>
    <t>5F479434E973320E6F35307A1B6EB5ED9009D1</t>
  </si>
  <si>
    <t>0101025F479434E973320E6F35307A1B6EB5ED9009D1</t>
  </si>
  <si>
    <t>슈(SHOE),절연레스팅 D200</t>
  </si>
  <si>
    <t>5F479434E973320E6F35307A1B6EB5ED9009D4</t>
  </si>
  <si>
    <t>0101025F479434E973320E6F35307A1B6EB5ED9009D4</t>
  </si>
  <si>
    <t>슈(SHOE),절연레스팅 D250</t>
  </si>
  <si>
    <t>5F479434E973320E6F35307A1B6EB68B267064</t>
  </si>
  <si>
    <t>0101025F479434E973320E6F35307A1B6EB68B267064</t>
  </si>
  <si>
    <t>슈(SHOE),절연레스팅 D300</t>
  </si>
  <si>
    <t>5F479434E973320E6F35307A1B6EB68B267067</t>
  </si>
  <si>
    <t>0101025F479434E973320E6F35307A1B6EB68B267067</t>
  </si>
  <si>
    <t>서포트</t>
  </si>
  <si>
    <t>H-빔 SS41,200x200</t>
  </si>
  <si>
    <t>5F35B409793B28A32C32F07DC49F5C281E0FA5</t>
  </si>
  <si>
    <t>0101025F35B409793B28A32C32F07DC49F5C281E0FA5</t>
  </si>
  <si>
    <t>펌프가대설치(급수펌프)</t>
  </si>
  <si>
    <t>펌프2대설치기준</t>
  </si>
  <si>
    <t>호표 67</t>
  </si>
  <si>
    <t>58D37404895E9731E8328070FF4E49</t>
  </si>
  <si>
    <t>01010258D37404895E9731E8328070FF4E49</t>
  </si>
  <si>
    <t>조합페인트칠</t>
  </si>
  <si>
    <t>철재면2회</t>
  </si>
  <si>
    <t>M2</t>
  </si>
  <si>
    <t>호표 121</t>
  </si>
  <si>
    <t>58D3846E3918064C1636F07B8C0608</t>
  </si>
  <si>
    <t>01010258D3846E3918064C1636F07B8C0608</t>
  </si>
  <si>
    <t>녹막이페인트칠</t>
  </si>
  <si>
    <t>2회</t>
  </si>
  <si>
    <t>호표 120</t>
  </si>
  <si>
    <t>58D3846E3934DD14993F60722C9758</t>
  </si>
  <si>
    <t>01010258D3846E3934DD14993F60722C9758</t>
  </si>
  <si>
    <t>연도연결</t>
  </si>
  <si>
    <t>기존 배기연도 재연결</t>
  </si>
  <si>
    <t>5F35B409793B28A32C32F07DC49F5C281E0FA0</t>
  </si>
  <si>
    <t>0101025F35B409793B28A32C32F07DC49F5C281E0FA0</t>
  </si>
  <si>
    <t>기타잡자재비</t>
  </si>
  <si>
    <t>5%</t>
  </si>
  <si>
    <t>59A69407A9EDAD3F6033407E66DD8A281ACA2A</t>
  </si>
  <si>
    <t>01010259A69407A9EDAD3F6033407E66DD8A281ACA2A</t>
  </si>
  <si>
    <t>장비사용료</t>
  </si>
  <si>
    <t>지게차,크레인 외</t>
  </si>
  <si>
    <t>5F35B409793B28A32C32F07DC49F5C281E0FA1</t>
  </si>
  <si>
    <t>0101025F35B409793B28A32C32F07DC49F5C281E0FA1</t>
  </si>
  <si>
    <t>010103  장비철거 및 기초신설공사</t>
  </si>
  <si>
    <t>010103</t>
  </si>
  <si>
    <t>펌프 철거</t>
  </si>
  <si>
    <t>냉온수, 냉각수 순환펌프 철거</t>
  </si>
  <si>
    <t>호표 3</t>
  </si>
  <si>
    <t>5857D47E89DF3040D3356079576F76</t>
  </si>
  <si>
    <t>0101035857D47E89DF3040D3356079576F76</t>
  </si>
  <si>
    <t>노후 냉동기 철거</t>
  </si>
  <si>
    <t>흡수식 냉온수기 분해 철거</t>
  </si>
  <si>
    <t>호표 123</t>
  </si>
  <si>
    <t>58D3F43209A20BF50635C07B36CC5A</t>
  </si>
  <si>
    <t>01010358D3F43209A20BF50635C07B36CC5A</t>
  </si>
  <si>
    <t>노후 냉각탑 철거 및 폐기</t>
  </si>
  <si>
    <t>냉각탑 분해 철거, 반출 폐기</t>
  </si>
  <si>
    <t>호표 124</t>
  </si>
  <si>
    <t>58D3F43209A20BF50635C07B37D34C</t>
  </si>
  <si>
    <t>01010358D3F43209A20BF50635C07B37D34C</t>
  </si>
  <si>
    <t>냉각탑 기초 제작 설치</t>
  </si>
  <si>
    <t>H-BEAM 250*250 / 용융아연도금</t>
  </si>
  <si>
    <t>호표 125</t>
  </si>
  <si>
    <t>58D3F43209A20BF50635C07B30A4FD</t>
  </si>
  <si>
    <t>01010358D3F43209A20BF50635C07B30A4FD</t>
  </si>
  <si>
    <t>보일러철거</t>
  </si>
  <si>
    <t>호표 122</t>
  </si>
  <si>
    <t>58D3F43209A20BF50635C07B352637</t>
  </si>
  <si>
    <t>01010358D3F43209A20BF50635C07B352637</t>
  </si>
  <si>
    <t>고철</t>
  </si>
  <si>
    <t>Kg</t>
  </si>
  <si>
    <t>58D3F442998055153531607480E28785D75F1D</t>
  </si>
  <si>
    <t>01010358D3F442998055153531607480E28785D75F1D</t>
  </si>
  <si>
    <t>폐동</t>
  </si>
  <si>
    <t>58D3F442998055153531607480E28785D75C40</t>
  </si>
  <si>
    <t>01010358D3F442998055153531607480E28785D75C40</t>
  </si>
  <si>
    <t>기초콘크리트</t>
  </si>
  <si>
    <t>1:2:4</t>
  </si>
  <si>
    <t>M3</t>
  </si>
  <si>
    <t>호표 128</t>
  </si>
  <si>
    <t>58D2347E49CE5CC9A13550766896B7</t>
  </si>
  <si>
    <t>01010358D2347E49CE5CC9A13550766896B7</t>
  </si>
  <si>
    <t>에폭시 코팅</t>
  </si>
  <si>
    <t>상, 하도, 기초신설부분</t>
  </si>
  <si>
    <t>58D3F442998055153531607480E28785D75C41</t>
  </si>
  <si>
    <t>01010358D3F442998055153531607480E28785D75C41</t>
  </si>
  <si>
    <t>대기배출신고인허가</t>
  </si>
  <si>
    <t>2회,환경과</t>
  </si>
  <si>
    <t>식</t>
  </si>
  <si>
    <t>59A69407A9EDAD3F6033407E66DD8A281ACA29</t>
  </si>
  <si>
    <t>01010359A69407A9EDAD3F6033407E66DD8A281ACA29</t>
  </si>
  <si>
    <t>가스안전공사인허가</t>
  </si>
  <si>
    <t>기밀시험, 2회</t>
  </si>
  <si>
    <t>59A69407A9EDAD3F6033407E66DD8A281ACA28</t>
  </si>
  <si>
    <t>01010359A69407A9EDAD3F6033407E66DD8A281ACA28</t>
  </si>
  <si>
    <t>010104  자동제어동력공사</t>
  </si>
  <si>
    <t>010104</t>
  </si>
  <si>
    <t>배관용 온도검출기</t>
  </si>
  <si>
    <t>-30~130도</t>
  </si>
  <si>
    <t>58D3F442998055153531607480E28785D75C46</t>
  </si>
  <si>
    <t>01010458D3F442998055153531607480E28785D75C46</t>
  </si>
  <si>
    <t>배관용 압력검출기</t>
  </si>
  <si>
    <t>58D3F442998055153531607480E28785D75C47</t>
  </si>
  <si>
    <t>01010458D3F442998055153531607480E28785D75C47</t>
  </si>
  <si>
    <t>전류스위치</t>
  </si>
  <si>
    <t>접점</t>
  </si>
  <si>
    <t>58D3F442998055153531607480E28785D75C48</t>
  </si>
  <si>
    <t>01010458D3F442998055153531607480E28785D75C48</t>
  </si>
  <si>
    <t>전자변</t>
  </si>
  <si>
    <t>1 1/4", 물용, 10K</t>
  </si>
  <si>
    <t>호표 70</t>
  </si>
  <si>
    <t>58D344D079F529C93C3CC079F60D7C</t>
  </si>
  <si>
    <t>01010458D344D079F529C93C3CC079F60D7C</t>
  </si>
  <si>
    <t>정수위밸브</t>
  </si>
  <si>
    <t>65A, 2 1/2", SWV-S12, 10K</t>
  </si>
  <si>
    <t>호표 71</t>
  </si>
  <si>
    <t>58D344D079F529C93C3CC079F60AA8</t>
  </si>
  <si>
    <t>01010458D344D079F529C93C3CC079F60AA8</t>
  </si>
  <si>
    <t>외함</t>
  </si>
  <si>
    <t>900(w)*1400(D)*250(D)</t>
  </si>
  <si>
    <t>호표 72</t>
  </si>
  <si>
    <t>58D344D079F529C93C3CC079F60B4F</t>
  </si>
  <si>
    <t>01010458D344D079F529C93C3CC079F60B4F</t>
  </si>
  <si>
    <t>속판</t>
  </si>
  <si>
    <t>차단기,TR,휴즈,덕트,이면배선등</t>
  </si>
  <si>
    <t>58D3F442998055153531607480E28785D75D64</t>
  </si>
  <si>
    <t>01010458D3F442998055153531607480E28785D75D64</t>
  </si>
  <si>
    <t>유무선 허브</t>
  </si>
  <si>
    <t>무선, 유선4PORT</t>
  </si>
  <si>
    <t>58D3F442998055153531607480E28785D75D65</t>
  </si>
  <si>
    <t>01010458D3F442998055153531607480E28785D75D65</t>
  </si>
  <si>
    <t>서브 인터컴</t>
  </si>
  <si>
    <t>58D3F442998055153531607480E28785D75D62</t>
  </si>
  <si>
    <t>01010458D3F442998055153531607480E28785D75D62</t>
  </si>
  <si>
    <t>중앙제어실 PC</t>
  </si>
  <si>
    <t>INTEL i5, RAM 8GB, HDD 2TB, WIN10</t>
  </si>
  <si>
    <t>58D3F442998055153531607480E28785D75D63</t>
  </si>
  <si>
    <t>01010458D3F442998055153531607480E28785D75D63</t>
  </si>
  <si>
    <t>모니터</t>
  </si>
  <si>
    <t>27인치, 커브드</t>
  </si>
  <si>
    <t>58D3F442998055153531607480E28785D75D60</t>
  </si>
  <si>
    <t>01010458D3F442998055153531607480E28785D75D60</t>
  </si>
  <si>
    <t>자동제어 BASE S/W</t>
  </si>
  <si>
    <t>SMART-IoT</t>
  </si>
  <si>
    <t>58D3F442998055153531607480E28785D75D61</t>
  </si>
  <si>
    <t>01010458D3F442998055153531607480E28785D75D61</t>
  </si>
  <si>
    <t>프린터</t>
  </si>
  <si>
    <t>A4, 흑백, 레이져</t>
  </si>
  <si>
    <t>58D3F442998055153531607480E28785D75D6E</t>
  </si>
  <si>
    <t>01010458D3F442998055153531607480E28785D75D6E</t>
  </si>
  <si>
    <t>58D3F442998055153531607480E28785D75D6F</t>
  </si>
  <si>
    <t>01010458D3F442998055153531607480E28785D75D6F</t>
  </si>
  <si>
    <t>스위칭 허브</t>
  </si>
  <si>
    <t>유선 16PORT, 10/100/1000</t>
  </si>
  <si>
    <t>58D3F442998055153531607480E28785D75A92</t>
  </si>
  <si>
    <t>01010458D3F442998055153531607480E28785D75A92</t>
  </si>
  <si>
    <t>강제전선관-노출</t>
  </si>
  <si>
    <t>아연도, 16mm</t>
  </si>
  <si>
    <t>호표 4</t>
  </si>
  <si>
    <t>585794EE9927BA891238C07F8355A8</t>
  </si>
  <si>
    <t>010104585794EE9927BA891238C07F8355A8</t>
  </si>
  <si>
    <t>아연도, 22mm</t>
  </si>
  <si>
    <t>호표 5</t>
  </si>
  <si>
    <t>585794EE9927BA891238C07F83564F</t>
  </si>
  <si>
    <t>010104585794EE9927BA891238C07F83564F</t>
  </si>
  <si>
    <t>아연도, 28mm</t>
  </si>
  <si>
    <t>호표 6</t>
  </si>
  <si>
    <t>585794EE9927BA891238C07F835755</t>
  </si>
  <si>
    <t>010104585794EE9927BA891238C07F835755</t>
  </si>
  <si>
    <t>아연도, 36mm</t>
  </si>
  <si>
    <t>호표 7</t>
  </si>
  <si>
    <t>585794EE9927BA891238C07F835026</t>
  </si>
  <si>
    <t>010104585794EE9927BA891238C07F835026</t>
  </si>
  <si>
    <t>STP 케이블</t>
  </si>
  <si>
    <t>Cat-5E 4P</t>
  </si>
  <si>
    <t>호표 131</t>
  </si>
  <si>
    <t>594854D549B3B37F283D6071562FD7</t>
  </si>
  <si>
    <t>010104594854D549B3B37F283D6071562FD7</t>
  </si>
  <si>
    <t>케이블</t>
  </si>
  <si>
    <t>F-CV 4.0 x 3C</t>
  </si>
  <si>
    <t>호표 8</t>
  </si>
  <si>
    <t>585794EE9904D92E10358074788F7E</t>
  </si>
  <si>
    <t>010104585794EE9904D92E10358074788F7E</t>
  </si>
  <si>
    <t>마이크로폰케이블</t>
  </si>
  <si>
    <t>MVVS 0.9x2C</t>
  </si>
  <si>
    <t>호표 9</t>
  </si>
  <si>
    <t>585794EE9904D92E10358074788F7D</t>
  </si>
  <si>
    <t>010104585794EE9904D92E10358074788F7D</t>
  </si>
  <si>
    <t>후렉시블관</t>
  </si>
  <si>
    <t>방수 16C</t>
  </si>
  <si>
    <t>호표 129</t>
  </si>
  <si>
    <t>5948240129B2419D963D607B52560F</t>
  </si>
  <si>
    <t>0101045948240129B2419D963D607B52560F</t>
  </si>
  <si>
    <t>방수 22C</t>
  </si>
  <si>
    <t>호표 130</t>
  </si>
  <si>
    <t>5948240129B2419D963D607B51B8F8</t>
  </si>
  <si>
    <t>0101045948240129B2419D963D607B51B8F8</t>
  </si>
  <si>
    <t>후렉시블연결구</t>
  </si>
  <si>
    <t>58D3F442998055153531607480E28785D75BB8</t>
  </si>
  <si>
    <t>01010458D3F442998055153531607480E28785D75BB8</t>
  </si>
  <si>
    <t>58D3F442998055153531607480E28785D75BBB</t>
  </si>
  <si>
    <t>01010458D3F442998055153531607480E28785D75BBB</t>
  </si>
  <si>
    <t>행가</t>
  </si>
  <si>
    <t>3/8" x 250</t>
  </si>
  <si>
    <t>58D3F442998055153531607480E28785D75BBA</t>
  </si>
  <si>
    <t>01010458D3F442998055153531607480E28785D75BBA</t>
  </si>
  <si>
    <t>앙카볼트</t>
  </si>
  <si>
    <t>3/8"</t>
  </si>
  <si>
    <t>58D3F442998055153531607480E28785D75BBD</t>
  </si>
  <si>
    <t>01010458D3F442998055153531607480E28785D75BBD</t>
  </si>
  <si>
    <t>C챤넬</t>
  </si>
  <si>
    <t>1.6t (1.2M)</t>
  </si>
  <si>
    <t>58D3F442998055153531607480E28785D75BBC</t>
  </si>
  <si>
    <t>01010458D3F442998055153531607480E28785D75BBC</t>
  </si>
  <si>
    <t>노말밴드</t>
  </si>
  <si>
    <t>28C</t>
  </si>
  <si>
    <t>58D3F442998055153531607480E28785D75BBF</t>
  </si>
  <si>
    <t>01010458D3F442998055153531607480E28785D75BBF</t>
  </si>
  <si>
    <t>36C</t>
  </si>
  <si>
    <t>58D3F442998055153531607480E28785D75BBE</t>
  </si>
  <si>
    <t>01010458D3F442998055153531607480E28785D75BBE</t>
  </si>
  <si>
    <t>풀박스</t>
  </si>
  <si>
    <t>150*150*100mm</t>
  </si>
  <si>
    <t>호표 10</t>
  </si>
  <si>
    <t>585794EE99AB16DAC939C07F44FE0F</t>
  </si>
  <si>
    <t>010104585794EE99AB16DAC939C07F44FE0F</t>
  </si>
  <si>
    <t>200*200*150mm</t>
  </si>
  <si>
    <t>호표 11</t>
  </si>
  <si>
    <t>585794EE99AB16DAC939C07F44FC42</t>
  </si>
  <si>
    <t>010104585794EE99AB16DAC939C07F44FC42</t>
  </si>
  <si>
    <t>300*300*200mm</t>
  </si>
  <si>
    <t>호표 12</t>
  </si>
  <si>
    <t>585794EE99AB16DAC939C07F458314</t>
  </si>
  <si>
    <t>010104585794EE99AB16DAC939C07F458314</t>
  </si>
  <si>
    <t>400*400*200mm</t>
  </si>
  <si>
    <t>호표 13</t>
  </si>
  <si>
    <t>585794EE99AB16DAC939C07F45878F</t>
  </si>
  <si>
    <t>010104585794EE99AB16DAC939C07F45878F</t>
  </si>
  <si>
    <t>500*500*300mm</t>
  </si>
  <si>
    <t>호표 14</t>
  </si>
  <si>
    <t>585794EE99AB16DAC939C07F4589BD</t>
  </si>
  <si>
    <t>010104585794EE99AB16DAC939C07F4589BD</t>
  </si>
  <si>
    <t>실드부제어케이블</t>
  </si>
  <si>
    <t>F-CVVS 1.5x2C</t>
  </si>
  <si>
    <t>호표 132</t>
  </si>
  <si>
    <t>594854D549CC249A0B3510733D044F</t>
  </si>
  <si>
    <t>010104594854D549CC249A0B3510733D044F</t>
  </si>
  <si>
    <t>백엽상</t>
  </si>
  <si>
    <t>58D3F442998055153531607480E28785D758E1</t>
  </si>
  <si>
    <t>01010458D3F442998055153531607480E28785D758E1</t>
  </si>
  <si>
    <t>제어반</t>
  </si>
  <si>
    <t>400x600x250</t>
  </si>
  <si>
    <t>58D3F442998055153531607480E28785D758E0</t>
  </si>
  <si>
    <t>01010458D3F442998055153531607480E28785D758E0</t>
  </si>
  <si>
    <t>수위지시조절기 (FLOAT)</t>
  </si>
  <si>
    <t>센서x2</t>
  </si>
  <si>
    <t>58D3F442998055153531607480E28785D758E3</t>
  </si>
  <si>
    <t>01010458D3F442998055153531607480E28785D758E3</t>
  </si>
  <si>
    <t>수위조절기(Px2)</t>
  </si>
  <si>
    <t>LC(배수용)</t>
  </si>
  <si>
    <t>58D3F442998055153531607480E28785D758E2</t>
  </si>
  <si>
    <t>01010458D3F442998055153531607480E28785D758E2</t>
  </si>
  <si>
    <t>010105  연도설치공사</t>
  </si>
  <si>
    <t>010105</t>
  </si>
  <si>
    <t>STEPPED INCREASER</t>
  </si>
  <si>
    <t>1100 M SR</t>
  </si>
  <si>
    <t>58D3F442998055153531607480E28785D7598A</t>
  </si>
  <si>
    <t>01010558D3F442998055153531607480E28785D7598A</t>
  </si>
  <si>
    <t>SPECIAL LT</t>
  </si>
  <si>
    <t>1100 M JT</t>
  </si>
  <si>
    <t>58D3F442998055153531607480E28785D75989</t>
  </si>
  <si>
    <t>01010558D3F442998055153531607480E28785D75989</t>
  </si>
  <si>
    <t>477MM SLIP SECTION</t>
  </si>
  <si>
    <t>1100 M SS477</t>
  </si>
  <si>
    <t>58D3F442998055153531607480E28785D75988</t>
  </si>
  <si>
    <t>01010558D3F442998055153531607480E28785D75988</t>
  </si>
  <si>
    <t>PLATE SUPPORT ASSEMBLY</t>
  </si>
  <si>
    <t>1100 M PA</t>
  </si>
  <si>
    <t>58D3F442998055153531607480E28785D7598F</t>
  </si>
  <si>
    <t>01010558D3F442998055153531607480E28785D7598F</t>
  </si>
  <si>
    <t>ANGLE RING FULL</t>
  </si>
  <si>
    <t>1100 M FR</t>
  </si>
  <si>
    <t>58D3F442998055153531607480E28785D7598E</t>
  </si>
  <si>
    <t>01010558D3F442998055153531607480E28785D7598E</t>
  </si>
  <si>
    <t>ELBOW 45</t>
  </si>
  <si>
    <t>1100 M EL45</t>
  </si>
  <si>
    <t>58D3F442998055153531607480E28785D7598D</t>
  </si>
  <si>
    <t>01010558D3F442998055153531607480E28785D7598D</t>
  </si>
  <si>
    <t>MANIFOLD TEE</t>
  </si>
  <si>
    <t>1100 M MT</t>
  </si>
  <si>
    <t>58D3F442998055153531607480E28785D7598C</t>
  </si>
  <si>
    <t>01010558D3F442998055153531607480E28785D7598C</t>
  </si>
  <si>
    <t>477MM STRAIGTH</t>
  </si>
  <si>
    <t>1100 M 477</t>
  </si>
  <si>
    <t>58D3F442998055153531607480E28785D75983</t>
  </si>
  <si>
    <t>01010558D3F442998055153531607480E28785D75983</t>
  </si>
  <si>
    <t>CLAMP FLANGE</t>
  </si>
  <si>
    <t>700 M CF</t>
  </si>
  <si>
    <t>58D3F442998055153531607480E28785D75982</t>
  </si>
  <si>
    <t>01010558D3F442998055153531607480E28785D75982</t>
  </si>
  <si>
    <t>600 M EL45</t>
  </si>
  <si>
    <t>58D3F442998055153531607480E28785D75637</t>
  </si>
  <si>
    <t>01010558D3F442998055153531607480E28785D75637</t>
  </si>
  <si>
    <t>600 M SS477</t>
  </si>
  <si>
    <t>58D3F442998055153531607480E28785D75636</t>
  </si>
  <si>
    <t>01010558D3F442998055153531607480E28785D75636</t>
  </si>
  <si>
    <t>600 M PA</t>
  </si>
  <si>
    <t>58D3F442998055153531607480E28785D75635</t>
  </si>
  <si>
    <t>01010558D3F442998055153531607480E28785D75635</t>
  </si>
  <si>
    <t>600 M FR</t>
  </si>
  <si>
    <t>58D3F442998055153531607480E28785D75634</t>
  </si>
  <si>
    <t>01010558D3F442998055153531607480E28785D75634</t>
  </si>
  <si>
    <t>977MM STRAIGHT</t>
  </si>
  <si>
    <t>600 M 977</t>
  </si>
  <si>
    <t>58D3F442998055153531607480E28785D75633</t>
  </si>
  <si>
    <t>01010558D3F442998055153531607480E28785D75633</t>
  </si>
  <si>
    <t>600 M 477</t>
  </si>
  <si>
    <t>58D3F442998055153531607480E28785D75632</t>
  </si>
  <si>
    <t>01010558D3F442998055153531607480E28785D75632</t>
  </si>
  <si>
    <t>477MM CHECK HOLE</t>
  </si>
  <si>
    <t>600 M CH477</t>
  </si>
  <si>
    <t>58D3F442998055153531607480E28785D75631</t>
  </si>
  <si>
    <t>01010558D3F442998055153531607480E28785D75631</t>
  </si>
  <si>
    <t>477MM THERMOMETER</t>
  </si>
  <si>
    <t>600 M TM477</t>
  </si>
  <si>
    <t>58D3F442998055153531607480E28785D75630</t>
  </si>
  <si>
    <t>01010558D3F442998055153531607480E28785D75630</t>
  </si>
  <si>
    <t>DAMPER VALVE</t>
  </si>
  <si>
    <t>600 M DV</t>
  </si>
  <si>
    <t>58D3F442998055153531607480E28785D7563F</t>
  </si>
  <si>
    <t>01010558D3F442998055153531607480E28785D7563F</t>
  </si>
  <si>
    <t>FLANGE ADAPTER</t>
  </si>
  <si>
    <t>600 M FD</t>
  </si>
  <si>
    <t>58D3F442998055153531607480E28785D7563E</t>
  </si>
  <si>
    <t>01010558D3F442998055153531607480E28785D7563E</t>
  </si>
  <si>
    <t>600 M CF</t>
  </si>
  <si>
    <t>58D3F442998055153531607480E28785D757DE</t>
  </si>
  <si>
    <t>01010558D3F442998055153531607480E28785D757DE</t>
  </si>
  <si>
    <t>VERTICAL DRAIN TEE CAP</t>
  </si>
  <si>
    <t>200 M VDC</t>
  </si>
  <si>
    <t>58D3F442998055153531607480E28785D757DF</t>
  </si>
  <si>
    <t>01010558D3F442998055153531607480E28785D757DF</t>
  </si>
  <si>
    <t>50MM DRAIN PIPE</t>
  </si>
  <si>
    <t>200 M 50DP</t>
  </si>
  <si>
    <t>58D3F442998055153531607480E28785D757DC</t>
  </si>
  <si>
    <t>01010558D3F442998055153531607480E28785D757DC</t>
  </si>
  <si>
    <t>내열실란트</t>
  </si>
  <si>
    <t>MVVS 0.9x2C M</t>
  </si>
  <si>
    <t>58D3F442998055153531607480E28785D757DD</t>
  </si>
  <si>
    <t>01010558D3F442998055153531607480E28785D757DD</t>
  </si>
  <si>
    <t>기존연도 철거비</t>
  </si>
  <si>
    <t>호표 126</t>
  </si>
  <si>
    <t>58D3F43209A20BF50635C07B3251B2</t>
  </si>
  <si>
    <t>01010558D3F43209A20BF50635C07B3251B2</t>
  </si>
  <si>
    <t>연도 설치비</t>
  </si>
  <si>
    <t>호표 127</t>
  </si>
  <si>
    <t>58D3F43209A20BF50635C07B33785C</t>
  </si>
  <si>
    <t>01010558D3F43209A20BF50635C07B33785C</t>
  </si>
  <si>
    <t>010106</t>
  </si>
  <si>
    <t>58D3F442998055153531607480E28785D6B783</t>
  </si>
  <si>
    <t>01010658D3F442998055153531607480E28785D6B783</t>
  </si>
  <si>
    <t>58D3F442998055153531607480E28785D6B782</t>
  </si>
  <si>
    <t>01010658D3F442998055153531607480E28785D6B782</t>
  </si>
  <si>
    <t>58D3F442998055153531607480E28785D6B781</t>
  </si>
  <si>
    <t>01010658D3F442998055153531607480E28785D6B781</t>
  </si>
  <si>
    <t>010201</t>
  </si>
  <si>
    <t>58D3F442998055153531607480E28785D75F16</t>
  </si>
  <si>
    <t>01020158D3F442998055153531607480E28785D75F16</t>
  </si>
  <si>
    <t>59A69407A9EDAD3F6033407E66DD8A281ACA2F</t>
  </si>
  <si>
    <t>01020159A69407A9EDAD3F6033407E66DD8A281ACA2F</t>
  </si>
  <si>
    <t>010202</t>
  </si>
  <si>
    <t>58D3F442998055153531607480E28785D6B786</t>
  </si>
  <si>
    <t>01020258D3F442998055153531607480E28785D6B786</t>
  </si>
  <si>
    <t>58D3F442998055153531607480E28785D6B785</t>
  </si>
  <si>
    <t>01020258D3F442998055153531607480E28785D6B785</t>
  </si>
  <si>
    <t>58D3F442998055153531607480E28785D6B784</t>
  </si>
  <si>
    <t>01020258D3F442998055153531607480E28785D6B784</t>
  </si>
  <si>
    <t>58D3F442998055153531607480E28785D6B78B</t>
  </si>
  <si>
    <t>01020258D3F442998055153531607480E28785D6B78B</t>
  </si>
  <si>
    <t>58D3F442998055153531607480E28785D6B78A</t>
  </si>
  <si>
    <t>01020258D3F442998055153531607480E28785D6B78A</t>
  </si>
  <si>
    <t>58D3F442998055153531607480E28785D6B6FC</t>
  </si>
  <si>
    <t>01020258D3F442998055153531607480E28785D6B6FC</t>
  </si>
  <si>
    <t>58D3F442998055153531607480E28785D6B6FD</t>
  </si>
  <si>
    <t>01020258D3F442998055153531607480E28785D6B6FD</t>
  </si>
  <si>
    <t>58D3F442998055153531607480E28785D6B6FE</t>
  </si>
  <si>
    <t>01020258D3F442998055153531607480E28785D6B6FE</t>
  </si>
  <si>
    <t>58D3F442998055153531607480E28785D6B6FF</t>
  </si>
  <si>
    <t>01020258D3F442998055153531607480E28785D6B6FF</t>
  </si>
  <si>
    <t>58D3F442998055153531607480E28785D6B6F8</t>
  </si>
  <si>
    <t>01020258D3F442998055153531607480E28785D6B6F8</t>
  </si>
  <si>
    <t>58D3F442998055153531607480E28785D6B6F9</t>
  </si>
  <si>
    <t>01020258D3F442998055153531607480E28785D6B6F9</t>
  </si>
  <si>
    <t>58D3F442998055153531607480E28785D6B6FA</t>
  </si>
  <si>
    <t>01020258D3F442998055153531607480E28785D6B6FA</t>
  </si>
  <si>
    <t>58D3F442998055153531607480E28785D6B6FB</t>
  </si>
  <si>
    <t>01020258D3F442998055153531607480E28785D6B6FB</t>
  </si>
  <si>
    <t>58D3F442998055153531607480E28785D6B6F4</t>
  </si>
  <si>
    <t>01020258D3F442998055153531607480E28785D6B6F4</t>
  </si>
  <si>
    <t>58D3F442998055153531607480E28785D6B6F5</t>
  </si>
  <si>
    <t>01020258D3F442998055153531607480E28785D6B6F5</t>
  </si>
  <si>
    <t>58D3F442998055153531607480E28785D6B5D5</t>
  </si>
  <si>
    <t>01020258D3F442998055153531607480E28785D6B5D5</t>
  </si>
  <si>
    <t>58D3F442998055153531607480E28785D6B5D4</t>
  </si>
  <si>
    <t>01020258D3F442998055153531607480E28785D6B5D4</t>
  </si>
  <si>
    <t>58D3F442998055153531607480E28785D6B5D7</t>
  </si>
  <si>
    <t>01020258D3F442998055153531607480E28785D6B5D7</t>
  </si>
  <si>
    <t>58D3F442998055153531607480E28785D6B5D6</t>
  </si>
  <si>
    <t>01020258D3F442998055153531607480E28785D6B5D6</t>
  </si>
  <si>
    <t>58D3F442998055153531607480E28785D6B5D1</t>
  </si>
  <si>
    <t>01020258D3F442998055153531607480E28785D6B5D1</t>
  </si>
  <si>
    <t>58D3F442998055153531607480E28785D6B5D0</t>
  </si>
  <si>
    <t>01020258D3F442998055153531607480E28785D6B5D0</t>
  </si>
  <si>
    <t>58D3F442998055153531607480E28785D6B5D3</t>
  </si>
  <si>
    <t>01020258D3F442998055153531607480E28785D6B5D3</t>
  </si>
  <si>
    <t>58D3F442998055153531607480E28785D6B5D2</t>
  </si>
  <si>
    <t>01020258D3F442998055153531607480E28785D6B5D2</t>
  </si>
  <si>
    <t>58D3F442998055153531607480E28785D6B5DD</t>
  </si>
  <si>
    <t>01020258D3F442998055153531607480E28785D6B5DD</t>
  </si>
  <si>
    <t>58D3F442998055153531607480E28785D6B5DC</t>
  </si>
  <si>
    <t>01020258D3F442998055153531607480E28785D6B5DC</t>
  </si>
  <si>
    <t>58D3F442998055153531607480E28785D6B4CF</t>
  </si>
  <si>
    <t>01020258D3F442998055153531607480E28785D6B4CF</t>
  </si>
  <si>
    <t>58D3F442998055153531607480E28785D6B4CE</t>
  </si>
  <si>
    <t>01020258D3F442998055153531607480E28785D6B4CE</t>
  </si>
  <si>
    <t>58D3F442998055153531607480E28785D6B4CD</t>
  </si>
  <si>
    <t>01020258D3F442998055153531607480E28785D6B4CD</t>
  </si>
  <si>
    <t>59A69407A9EDAD3F6033407E66DD8A281ACA2E</t>
  </si>
  <si>
    <t>01020259A69407A9EDAD3F6033407E66DD8A281ACA2E</t>
  </si>
  <si>
    <t>공    사    원    가    계    산    서</t>
  </si>
  <si>
    <t>공사명 :</t>
    <phoneticPr fontId="11" type="noConversion"/>
  </si>
  <si>
    <t xml:space="preserve"> </t>
    <phoneticPr fontId="11" type="noConversion"/>
  </si>
  <si>
    <t>[  기계설비공사  ]</t>
    <phoneticPr fontId="11" type="noConversion"/>
  </si>
  <si>
    <t xml:space="preserve">  금                액</t>
  </si>
  <si>
    <t xml:space="preserve"> 요율 (%)</t>
    <phoneticPr fontId="11" type="noConversion"/>
  </si>
  <si>
    <t xml:space="preserve"> 구    성    비</t>
    <phoneticPr fontId="11" type="noConversion"/>
  </si>
  <si>
    <t xml:space="preserve"> 비         고</t>
  </si>
  <si>
    <t>재     료     비</t>
    <phoneticPr fontId="11" type="noConversion"/>
  </si>
  <si>
    <t>직    접    재    료    비</t>
    <phoneticPr fontId="11" type="noConversion"/>
  </si>
  <si>
    <t>작 업 설  .  부 산 물 등</t>
    <phoneticPr fontId="11" type="noConversion"/>
  </si>
  <si>
    <t>순</t>
    <phoneticPr fontId="11" type="noConversion"/>
  </si>
  <si>
    <t xml:space="preserve"> [소                        계]</t>
    <phoneticPr fontId="11" type="noConversion"/>
  </si>
  <si>
    <t>노    무    비</t>
    <phoneticPr fontId="11" type="noConversion"/>
  </si>
  <si>
    <t>직    접    노    무    비</t>
    <phoneticPr fontId="11" type="noConversion"/>
  </si>
  <si>
    <t>간    접    노    무    비</t>
    <phoneticPr fontId="11" type="noConversion"/>
  </si>
  <si>
    <t xml:space="preserve"> 직접노무비</t>
    <phoneticPr fontId="11" type="noConversion"/>
  </si>
  <si>
    <t>공</t>
    <phoneticPr fontId="11" type="noConversion"/>
  </si>
  <si>
    <t>[소                        계]</t>
    <phoneticPr fontId="11" type="noConversion"/>
  </si>
  <si>
    <t>경          비</t>
    <phoneticPr fontId="11" type="noConversion"/>
  </si>
  <si>
    <t>기      계      경      비</t>
    <phoneticPr fontId="11" type="noConversion"/>
  </si>
  <si>
    <t>산    재    보    험   료</t>
    <phoneticPr fontId="11" type="noConversion"/>
  </si>
  <si>
    <t xml:space="preserve"> 노무비</t>
    <phoneticPr fontId="11" type="noConversion"/>
  </si>
  <si>
    <t>사</t>
    <phoneticPr fontId="11" type="noConversion"/>
  </si>
  <si>
    <t>고    용    보    험   료</t>
    <phoneticPr fontId="11" type="noConversion"/>
  </si>
  <si>
    <t>건    강    보    험   료</t>
    <phoneticPr fontId="11" type="noConversion"/>
  </si>
  <si>
    <t>노인 장기 요양  보험료</t>
    <phoneticPr fontId="11" type="noConversion"/>
  </si>
  <si>
    <t xml:space="preserve"> 건강보험료</t>
    <phoneticPr fontId="11" type="noConversion"/>
  </si>
  <si>
    <t>원</t>
    <phoneticPr fontId="11" type="noConversion"/>
  </si>
  <si>
    <t>연    금    보    험   료</t>
    <phoneticPr fontId="11" type="noConversion"/>
  </si>
  <si>
    <t>퇴 직  공 제    부 금 비</t>
    <phoneticPr fontId="11" type="noConversion"/>
  </si>
  <si>
    <t>산 업 안 전 보 건 관 리 비</t>
    <phoneticPr fontId="11" type="noConversion"/>
  </si>
  <si>
    <t xml:space="preserve"> 재료비+직접노무비</t>
    <phoneticPr fontId="11" type="noConversion"/>
  </si>
  <si>
    <t>가</t>
    <phoneticPr fontId="11" type="noConversion"/>
  </si>
  <si>
    <t>기      타       경      비</t>
    <phoneticPr fontId="11" type="noConversion"/>
  </si>
  <si>
    <t xml:space="preserve"> 재료비+노무비</t>
    <phoneticPr fontId="11" type="noConversion"/>
  </si>
  <si>
    <t>환    경     보    전   비</t>
    <phoneticPr fontId="11" type="noConversion"/>
  </si>
  <si>
    <t xml:space="preserve"> 재료비+직접노무비+경비</t>
    <phoneticPr fontId="11" type="noConversion"/>
  </si>
  <si>
    <t>건설하도급대금지급보증서발급수수료</t>
    <phoneticPr fontId="11" type="noConversion"/>
  </si>
  <si>
    <t>건설기계대여대금지급보증서발급수수료</t>
    <phoneticPr fontId="11" type="noConversion"/>
  </si>
  <si>
    <t>[소                       계]</t>
    <phoneticPr fontId="11" type="noConversion"/>
  </si>
  <si>
    <t>계</t>
  </si>
  <si>
    <t>일           반           관           리           비</t>
    <phoneticPr fontId="11" type="noConversion"/>
  </si>
  <si>
    <t xml:space="preserve"> 순공사원가계</t>
    <phoneticPr fontId="11" type="noConversion"/>
  </si>
  <si>
    <t>이                                                    윤</t>
    <phoneticPr fontId="11" type="noConversion"/>
  </si>
  <si>
    <t xml:space="preserve"> 노무비+경비+일반관리비</t>
    <phoneticPr fontId="11" type="noConversion"/>
  </si>
  <si>
    <t>공                급                가               액</t>
    <phoneticPr fontId="11" type="noConversion"/>
  </si>
  <si>
    <t>T           A            B              공          사</t>
    <phoneticPr fontId="11" type="noConversion"/>
  </si>
  <si>
    <t>부           가           가           치           세</t>
    <phoneticPr fontId="11" type="noConversion"/>
  </si>
  <si>
    <t xml:space="preserve"> 공급가액+T.A.B</t>
    <phoneticPr fontId="11" type="noConversion"/>
  </si>
  <si>
    <t>도                급               금                액</t>
    <phoneticPr fontId="11" type="noConversion"/>
  </si>
  <si>
    <t>관                급               공                사</t>
    <phoneticPr fontId="11" type="noConversion"/>
  </si>
  <si>
    <t xml:space="preserve"> 부가가치세,조달수수료포함</t>
    <phoneticPr fontId="11" type="noConversion"/>
  </si>
  <si>
    <t>분           담           금           공           사</t>
    <phoneticPr fontId="11" type="noConversion"/>
  </si>
  <si>
    <t>결                정               금                액</t>
    <phoneticPr fontId="11" type="noConversion"/>
  </si>
  <si>
    <t>충청남도 홍성의료원 노후설비 (냉온수기, 보일러, )  교체공사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</si>
</sst>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#"/>
    <numFmt numFmtId="177" formatCode="#,###;\-#,###;#;"/>
    <numFmt numFmtId="181" formatCode="#,##0_);[Red]\(#,##0\)"/>
    <numFmt numFmtId="182" formatCode="0.0%"/>
    <numFmt numFmtId="183" formatCode="0.000%"/>
    <numFmt numFmtId="184" formatCode="_-* #,##0.00_-;\-* #,##0.00_-;_-* &quot;-&quot;_-;_-@_-"/>
    <numFmt numFmtId="185" formatCode="#,##0_ ;[Red]\-#,##0\ 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굴림"/>
      <family val="3"/>
      <charset val="129"/>
    </font>
    <font>
      <sz val="14"/>
      <name val="굴림"/>
      <family val="3"/>
      <charset val="129"/>
    </font>
    <font>
      <sz val="12"/>
      <name val="굴림"/>
      <family val="3"/>
      <charset val="129"/>
    </font>
    <font>
      <sz val="12"/>
      <name val="바탕체"/>
      <family val="1"/>
      <charset val="129"/>
    </font>
    <font>
      <sz val="12"/>
      <name val="돋움"/>
      <family val="3"/>
      <charset val="129"/>
    </font>
    <font>
      <sz val="11"/>
      <name val="굴림"/>
      <family val="3"/>
      <charset val="129"/>
    </font>
    <font>
      <sz val="11"/>
      <color rgb="FFFF0000"/>
      <name val="굴림"/>
      <family val="3"/>
      <charset val="129"/>
    </font>
    <font>
      <sz val="8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FF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41" fontId="7" fillId="0" borderId="0" applyFont="0" applyFill="0" applyBorder="0" applyAlignment="0" applyProtection="0"/>
  </cellStyleXfs>
  <cellXfs count="116">
    <xf numFmtId="0" fontId="0" fillId="0" borderId="0" xfId="0">
      <alignment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quotePrefix="1" applyAlignment="1">
      <alignment vertical="top"/>
    </xf>
    <xf numFmtId="0" fontId="0" fillId="0" borderId="0" xfId="0" applyAlignment="1">
      <alignment vertical="top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5" fillId="0" borderId="1" xfId="0" quotePrefix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0" fontId="6" fillId="0" borderId="0" xfId="0" quotePrefix="1" applyFont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81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vertical="center"/>
    </xf>
    <xf numFmtId="41" fontId="10" fillId="0" borderId="0" xfId="1" applyNumberFormat="1" applyFont="1" applyAlignment="1">
      <alignment vertical="center"/>
    </xf>
    <xf numFmtId="0" fontId="10" fillId="0" borderId="0" xfId="1" applyFont="1" applyAlignment="1">
      <alignment horizontal="center" vertical="center"/>
    </xf>
    <xf numFmtId="181" fontId="10" fillId="0" borderId="6" xfId="1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41" fontId="13" fillId="2" borderId="9" xfId="2" applyFont="1" applyFill="1" applyBorder="1" applyAlignment="1">
      <alignment horizontal="right" vertical="center"/>
    </xf>
    <xf numFmtId="0" fontId="13" fillId="0" borderId="9" xfId="1" applyFont="1" applyBorder="1" applyAlignment="1">
      <alignment vertical="center"/>
    </xf>
    <xf numFmtId="0" fontId="13" fillId="0" borderId="11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0" fillId="0" borderId="12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41" fontId="13" fillId="0" borderId="13" xfId="2" applyFont="1" applyBorder="1" applyAlignment="1">
      <alignment horizontal="right" vertical="center"/>
    </xf>
    <xf numFmtId="0" fontId="13" fillId="0" borderId="13" xfId="1" applyFont="1" applyBorder="1" applyAlignment="1">
      <alignment vertical="center"/>
    </xf>
    <xf numFmtId="0" fontId="13" fillId="0" borderId="15" xfId="1" applyFont="1" applyBorder="1" applyAlignment="1">
      <alignment vertical="center"/>
    </xf>
    <xf numFmtId="0" fontId="13" fillId="0" borderId="16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41" fontId="13" fillId="0" borderId="16" xfId="2" applyFont="1" applyBorder="1" applyAlignment="1">
      <alignment horizontal="right" vertical="center"/>
    </xf>
    <xf numFmtId="0" fontId="13" fillId="0" borderId="16" xfId="1" applyFont="1" applyBorder="1" applyAlignment="1">
      <alignment vertical="center"/>
    </xf>
    <xf numFmtId="0" fontId="13" fillId="0" borderId="18" xfId="1" applyFont="1" applyBorder="1" applyAlignment="1">
      <alignment vertical="center"/>
    </xf>
    <xf numFmtId="0" fontId="13" fillId="0" borderId="19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41" fontId="13" fillId="2" borderId="19" xfId="2" applyFont="1" applyFill="1" applyBorder="1" applyAlignment="1">
      <alignment horizontal="right" vertical="center"/>
    </xf>
    <xf numFmtId="0" fontId="13" fillId="0" borderId="19" xfId="1" applyFont="1" applyBorder="1" applyAlignment="1">
      <alignment vertical="center"/>
    </xf>
    <xf numFmtId="0" fontId="13" fillId="0" borderId="21" xfId="1" applyFont="1" applyBorder="1" applyAlignment="1">
      <alignment vertical="center"/>
    </xf>
    <xf numFmtId="182" fontId="13" fillId="0" borderId="13" xfId="1" applyNumberFormat="1" applyFont="1" applyBorder="1" applyAlignment="1">
      <alignment horizontal="center" vertical="center"/>
    </xf>
    <xf numFmtId="182" fontId="13" fillId="0" borderId="16" xfId="1" applyNumberFormat="1" applyFont="1" applyBorder="1" applyAlignment="1">
      <alignment horizontal="center" vertical="center"/>
    </xf>
    <xf numFmtId="10" fontId="13" fillId="0" borderId="13" xfId="1" applyNumberFormat="1" applyFont="1" applyBorder="1" applyAlignment="1">
      <alignment horizontal="center" vertical="center"/>
    </xf>
    <xf numFmtId="0" fontId="13" fillId="0" borderId="15" xfId="1" quotePrefix="1" applyFont="1" applyBorder="1" applyAlignment="1">
      <alignment vertical="center"/>
    </xf>
    <xf numFmtId="0" fontId="15" fillId="0" borderId="14" xfId="1" applyFont="1" applyBorder="1" applyAlignment="1">
      <alignment horizontal="center" vertical="center"/>
    </xf>
    <xf numFmtId="183" fontId="13" fillId="0" borderId="13" xfId="1" applyNumberFormat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41" fontId="13" fillId="0" borderId="1" xfId="2" applyFont="1" applyBorder="1" applyAlignment="1">
      <alignment horizontal="right" vertical="center"/>
    </xf>
    <xf numFmtId="182" fontId="13" fillId="0" borderId="1" xfId="1" applyNumberFormat="1" applyFont="1" applyBorder="1" applyAlignment="1">
      <alignment horizontal="center" vertical="center"/>
    </xf>
    <xf numFmtId="0" fontId="13" fillId="0" borderId="1" xfId="1" applyFont="1" applyBorder="1" applyAlignment="1">
      <alignment vertical="center"/>
    </xf>
    <xf numFmtId="0" fontId="13" fillId="0" borderId="24" xfId="1" applyFont="1" applyBorder="1" applyAlignment="1">
      <alignment vertical="center"/>
    </xf>
    <xf numFmtId="184" fontId="13" fillId="0" borderId="1" xfId="2" applyNumberFormat="1" applyFont="1" applyBorder="1" applyAlignment="1">
      <alignment horizontal="right" vertical="center"/>
    </xf>
    <xf numFmtId="41" fontId="13" fillId="2" borderId="1" xfId="2" applyFont="1" applyFill="1" applyBorder="1" applyAlignment="1">
      <alignment horizontal="right" vertical="center"/>
    </xf>
    <xf numFmtId="41" fontId="13" fillId="0" borderId="0" xfId="1" applyNumberFormat="1" applyFont="1" applyAlignment="1">
      <alignment vertical="center"/>
    </xf>
    <xf numFmtId="0" fontId="13" fillId="0" borderId="28" xfId="1" applyFont="1" applyBorder="1" applyAlignment="1">
      <alignment vertical="center"/>
    </xf>
    <xf numFmtId="0" fontId="13" fillId="3" borderId="1" xfId="1" applyFont="1" applyFill="1" applyBorder="1" applyAlignment="1">
      <alignment horizontal="center" vertical="center"/>
    </xf>
    <xf numFmtId="41" fontId="13" fillId="3" borderId="1" xfId="2" applyFont="1" applyFill="1" applyBorder="1" applyAlignment="1">
      <alignment horizontal="right" vertical="center"/>
    </xf>
    <xf numFmtId="0" fontId="13" fillId="3" borderId="1" xfId="1" applyFont="1" applyFill="1" applyBorder="1" applyAlignment="1">
      <alignment vertical="center"/>
    </xf>
    <xf numFmtId="0" fontId="13" fillId="3" borderId="28" xfId="1" applyFont="1" applyFill="1" applyBorder="1" applyAlignment="1">
      <alignment vertical="center"/>
    </xf>
    <xf numFmtId="0" fontId="13" fillId="0" borderId="30" xfId="1" applyFont="1" applyBorder="1" applyAlignment="1">
      <alignment horizontal="center" vertical="center"/>
    </xf>
    <xf numFmtId="41" fontId="13" fillId="0" borderId="31" xfId="2" applyFont="1" applyBorder="1" applyAlignment="1">
      <alignment horizontal="right" vertical="center"/>
    </xf>
    <xf numFmtId="0" fontId="13" fillId="0" borderId="30" xfId="1" applyFont="1" applyBorder="1" applyAlignment="1">
      <alignment vertical="center"/>
    </xf>
    <xf numFmtId="0" fontId="13" fillId="0" borderId="32" xfId="1" applyFont="1" applyBorder="1" applyAlignment="1">
      <alignment vertical="center"/>
    </xf>
    <xf numFmtId="181" fontId="13" fillId="0" borderId="0" xfId="1" applyNumberFormat="1" applyFont="1" applyAlignment="1">
      <alignment horizontal="right" vertical="center"/>
    </xf>
    <xf numFmtId="181" fontId="13" fillId="0" borderId="0" xfId="1" applyNumberFormat="1" applyFont="1" applyAlignment="1">
      <alignment vertical="center"/>
    </xf>
    <xf numFmtId="181" fontId="14" fillId="0" borderId="0" xfId="1" applyNumberFormat="1" applyFont="1" applyAlignment="1">
      <alignment horizontal="right" vertical="center"/>
    </xf>
    <xf numFmtId="185" fontId="13" fillId="0" borderId="0" xfId="1" applyNumberFormat="1" applyFont="1" applyAlignment="1">
      <alignment horizontal="right" vertical="center"/>
    </xf>
    <xf numFmtId="10" fontId="13" fillId="0" borderId="0" xfId="1" applyNumberFormat="1" applyFont="1" applyAlignment="1">
      <alignment horizontal="right" vertical="center"/>
    </xf>
    <xf numFmtId="10" fontId="16" fillId="0" borderId="13" xfId="1" applyNumberFormat="1" applyFont="1" applyBorder="1" applyAlignment="1">
      <alignment horizontal="center" vertical="center"/>
    </xf>
    <xf numFmtId="182" fontId="16" fillId="0" borderId="13" xfId="1" applyNumberFormat="1" applyFont="1" applyBorder="1" applyAlignment="1">
      <alignment horizontal="center" vertical="center"/>
    </xf>
    <xf numFmtId="182" fontId="16" fillId="0" borderId="16" xfId="1" applyNumberFormat="1" applyFont="1" applyBorder="1" applyAlignment="1">
      <alignment horizontal="center" vertical="center"/>
    </xf>
    <xf numFmtId="182" fontId="16" fillId="0" borderId="19" xfId="1" applyNumberFormat="1" applyFont="1" applyBorder="1" applyAlignment="1">
      <alignment horizontal="center" vertical="center"/>
    </xf>
    <xf numFmtId="183" fontId="16" fillId="0" borderId="13" xfId="1" applyNumberFormat="1" applyFont="1" applyBorder="1" applyAlignment="1">
      <alignment horizontal="center" vertical="center"/>
    </xf>
    <xf numFmtId="0" fontId="5" fillId="3" borderId="1" xfId="0" quotePrefix="1" applyFont="1" applyFill="1" applyBorder="1" applyAlignment="1">
      <alignment vertical="center" wrapText="1"/>
    </xf>
    <xf numFmtId="177" fontId="5" fillId="3" borderId="1" xfId="0" applyNumberFormat="1" applyFont="1" applyFill="1" applyBorder="1" applyAlignment="1">
      <alignment vertical="center" wrapText="1"/>
    </xf>
    <xf numFmtId="0" fontId="5" fillId="3" borderId="1" xfId="0" quotePrefix="1" applyFont="1" applyFill="1" applyBorder="1" applyAlignment="1">
      <alignment vertical="top" wrapText="1"/>
    </xf>
    <xf numFmtId="177" fontId="17" fillId="0" borderId="0" xfId="0" applyNumberFormat="1" applyFont="1">
      <alignment vertical="center"/>
    </xf>
    <xf numFmtId="0" fontId="7" fillId="0" borderId="19" xfId="1" applyBorder="1" applyAlignment="1">
      <alignment horizontal="center" vertical="center"/>
    </xf>
    <xf numFmtId="0" fontId="7" fillId="0" borderId="13" xfId="1" applyBorder="1" applyAlignment="1">
      <alignment horizontal="center" vertical="center"/>
    </xf>
    <xf numFmtId="0" fontId="7" fillId="0" borderId="16" xfId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2" xfId="1" applyFont="1" applyBorder="1" applyAlignment="1">
      <alignment vertical="center"/>
    </xf>
    <xf numFmtId="0" fontId="12" fillId="0" borderId="2" xfId="1" applyFont="1" applyBorder="1" applyAlignment="1">
      <alignment vertical="center"/>
    </xf>
    <xf numFmtId="0" fontId="10" fillId="0" borderId="3" xfId="1" applyFont="1" applyBorder="1" applyAlignment="1">
      <alignment vertical="center"/>
    </xf>
    <xf numFmtId="0" fontId="13" fillId="0" borderId="4" xfId="1" applyFont="1" applyBorder="1" applyAlignment="1">
      <alignment vertical="center"/>
    </xf>
    <xf numFmtId="0" fontId="13" fillId="0" borderId="5" xfId="1" applyFont="1" applyBorder="1" applyAlignment="1">
      <alignment vertical="center"/>
    </xf>
    <xf numFmtId="0" fontId="13" fillId="0" borderId="9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3" fillId="0" borderId="25" xfId="1" applyFont="1" applyBorder="1" applyAlignment="1">
      <alignment horizontal="center" vertical="center"/>
    </xf>
    <xf numFmtId="0" fontId="13" fillId="0" borderId="26" xfId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13" fillId="3" borderId="23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3</xdr:row>
      <xdr:rowOff>38100</xdr:rowOff>
    </xdr:from>
    <xdr:to>
      <xdr:col>2</xdr:col>
      <xdr:colOff>1562100</xdr:colOff>
      <xdr:row>3</xdr:row>
      <xdr:rowOff>180975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xmlns="" id="{CE325BE7-6605-41BE-AD13-01938B6BE003}"/>
            </a:ext>
          </a:extLst>
        </xdr:cNvPr>
        <xdr:cNvSpPr>
          <a:spLocks noChangeShapeType="1"/>
        </xdr:cNvSpPr>
      </xdr:nvSpPr>
      <xdr:spPr bwMode="auto">
        <a:xfrm>
          <a:off x="314325" y="647700"/>
          <a:ext cx="308610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view="pageBreakPreview" topLeftCell="A7" zoomScaleNormal="100" zoomScaleSheetLayoutView="100" workbookViewId="0">
      <selection activeCell="D33" sqref="D33"/>
    </sheetView>
  </sheetViews>
  <sheetFormatPr defaultRowHeight="13.5" x14ac:dyDescent="0.3"/>
  <cols>
    <col min="1" max="1" width="8.75" style="35" customWidth="1"/>
    <col min="2" max="2" width="15.375" style="35" customWidth="1"/>
    <col min="3" max="3" width="26" style="35" customWidth="1"/>
    <col min="4" max="4" width="30.25" style="76" customWidth="1"/>
    <col min="5" max="5" width="13" style="35" customWidth="1"/>
    <col min="6" max="6" width="24" style="35" customWidth="1"/>
    <col min="7" max="7" width="26" style="35" customWidth="1"/>
    <col min="8" max="8" width="16" style="35" bestFit="1" customWidth="1"/>
    <col min="9" max="255" width="9" style="35"/>
    <col min="256" max="256" width="8.75" style="35" customWidth="1"/>
    <col min="257" max="257" width="15.375" style="35" customWidth="1"/>
    <col min="258" max="258" width="26" style="35" customWidth="1"/>
    <col min="259" max="259" width="30.25" style="35" customWidth="1"/>
    <col min="260" max="260" width="13" style="35" customWidth="1"/>
    <col min="261" max="261" width="24" style="35" customWidth="1"/>
    <col min="262" max="262" width="26" style="35" customWidth="1"/>
    <col min="263" max="511" width="9" style="35"/>
    <col min="512" max="512" width="8.75" style="35" customWidth="1"/>
    <col min="513" max="513" width="15.375" style="35" customWidth="1"/>
    <col min="514" max="514" width="26" style="35" customWidth="1"/>
    <col min="515" max="515" width="30.25" style="35" customWidth="1"/>
    <col min="516" max="516" width="13" style="35" customWidth="1"/>
    <col min="517" max="517" width="24" style="35" customWidth="1"/>
    <col min="518" max="518" width="26" style="35" customWidth="1"/>
    <col min="519" max="767" width="9" style="35"/>
    <col min="768" max="768" width="8.75" style="35" customWidth="1"/>
    <col min="769" max="769" width="15.375" style="35" customWidth="1"/>
    <col min="770" max="770" width="26" style="35" customWidth="1"/>
    <col min="771" max="771" width="30.25" style="35" customWidth="1"/>
    <col min="772" max="772" width="13" style="35" customWidth="1"/>
    <col min="773" max="773" width="24" style="35" customWidth="1"/>
    <col min="774" max="774" width="26" style="35" customWidth="1"/>
    <col min="775" max="1023" width="9" style="35"/>
    <col min="1024" max="1024" width="8.75" style="35" customWidth="1"/>
    <col min="1025" max="1025" width="15.375" style="35" customWidth="1"/>
    <col min="1026" max="1026" width="26" style="35" customWidth="1"/>
    <col min="1027" max="1027" width="30.25" style="35" customWidth="1"/>
    <col min="1028" max="1028" width="13" style="35" customWidth="1"/>
    <col min="1029" max="1029" width="24" style="35" customWidth="1"/>
    <col min="1030" max="1030" width="26" style="35" customWidth="1"/>
    <col min="1031" max="1279" width="9" style="35"/>
    <col min="1280" max="1280" width="8.75" style="35" customWidth="1"/>
    <col min="1281" max="1281" width="15.375" style="35" customWidth="1"/>
    <col min="1282" max="1282" width="26" style="35" customWidth="1"/>
    <col min="1283" max="1283" width="30.25" style="35" customWidth="1"/>
    <col min="1284" max="1284" width="13" style="35" customWidth="1"/>
    <col min="1285" max="1285" width="24" style="35" customWidth="1"/>
    <col min="1286" max="1286" width="26" style="35" customWidth="1"/>
    <col min="1287" max="1535" width="9" style="35"/>
    <col min="1536" max="1536" width="8.75" style="35" customWidth="1"/>
    <col min="1537" max="1537" width="15.375" style="35" customWidth="1"/>
    <col min="1538" max="1538" width="26" style="35" customWidth="1"/>
    <col min="1539" max="1539" width="30.25" style="35" customWidth="1"/>
    <col min="1540" max="1540" width="13" style="35" customWidth="1"/>
    <col min="1541" max="1541" width="24" style="35" customWidth="1"/>
    <col min="1542" max="1542" width="26" style="35" customWidth="1"/>
    <col min="1543" max="1791" width="9" style="35"/>
    <col min="1792" max="1792" width="8.75" style="35" customWidth="1"/>
    <col min="1793" max="1793" width="15.375" style="35" customWidth="1"/>
    <col min="1794" max="1794" width="26" style="35" customWidth="1"/>
    <col min="1795" max="1795" width="30.25" style="35" customWidth="1"/>
    <col min="1796" max="1796" width="13" style="35" customWidth="1"/>
    <col min="1797" max="1797" width="24" style="35" customWidth="1"/>
    <col min="1798" max="1798" width="26" style="35" customWidth="1"/>
    <col min="1799" max="2047" width="9" style="35"/>
    <col min="2048" max="2048" width="8.75" style="35" customWidth="1"/>
    <col min="2049" max="2049" width="15.375" style="35" customWidth="1"/>
    <col min="2050" max="2050" width="26" style="35" customWidth="1"/>
    <col min="2051" max="2051" width="30.25" style="35" customWidth="1"/>
    <col min="2052" max="2052" width="13" style="35" customWidth="1"/>
    <col min="2053" max="2053" width="24" style="35" customWidth="1"/>
    <col min="2054" max="2054" width="26" style="35" customWidth="1"/>
    <col min="2055" max="2303" width="9" style="35"/>
    <col min="2304" max="2304" width="8.75" style="35" customWidth="1"/>
    <col min="2305" max="2305" width="15.375" style="35" customWidth="1"/>
    <col min="2306" max="2306" width="26" style="35" customWidth="1"/>
    <col min="2307" max="2307" width="30.25" style="35" customWidth="1"/>
    <col min="2308" max="2308" width="13" style="35" customWidth="1"/>
    <col min="2309" max="2309" width="24" style="35" customWidth="1"/>
    <col min="2310" max="2310" width="26" style="35" customWidth="1"/>
    <col min="2311" max="2559" width="9" style="35"/>
    <col min="2560" max="2560" width="8.75" style="35" customWidth="1"/>
    <col min="2561" max="2561" width="15.375" style="35" customWidth="1"/>
    <col min="2562" max="2562" width="26" style="35" customWidth="1"/>
    <col min="2563" max="2563" width="30.25" style="35" customWidth="1"/>
    <col min="2564" max="2564" width="13" style="35" customWidth="1"/>
    <col min="2565" max="2565" width="24" style="35" customWidth="1"/>
    <col min="2566" max="2566" width="26" style="35" customWidth="1"/>
    <col min="2567" max="2815" width="9" style="35"/>
    <col min="2816" max="2816" width="8.75" style="35" customWidth="1"/>
    <col min="2817" max="2817" width="15.375" style="35" customWidth="1"/>
    <col min="2818" max="2818" width="26" style="35" customWidth="1"/>
    <col min="2819" max="2819" width="30.25" style="35" customWidth="1"/>
    <col min="2820" max="2820" width="13" style="35" customWidth="1"/>
    <col min="2821" max="2821" width="24" style="35" customWidth="1"/>
    <col min="2822" max="2822" width="26" style="35" customWidth="1"/>
    <col min="2823" max="3071" width="9" style="35"/>
    <col min="3072" max="3072" width="8.75" style="35" customWidth="1"/>
    <col min="3073" max="3073" width="15.375" style="35" customWidth="1"/>
    <col min="3074" max="3074" width="26" style="35" customWidth="1"/>
    <col min="3075" max="3075" width="30.25" style="35" customWidth="1"/>
    <col min="3076" max="3076" width="13" style="35" customWidth="1"/>
    <col min="3077" max="3077" width="24" style="35" customWidth="1"/>
    <col min="3078" max="3078" width="26" style="35" customWidth="1"/>
    <col min="3079" max="3327" width="9" style="35"/>
    <col min="3328" max="3328" width="8.75" style="35" customWidth="1"/>
    <col min="3329" max="3329" width="15.375" style="35" customWidth="1"/>
    <col min="3330" max="3330" width="26" style="35" customWidth="1"/>
    <col min="3331" max="3331" width="30.25" style="35" customWidth="1"/>
    <col min="3332" max="3332" width="13" style="35" customWidth="1"/>
    <col min="3333" max="3333" width="24" style="35" customWidth="1"/>
    <col min="3334" max="3334" width="26" style="35" customWidth="1"/>
    <col min="3335" max="3583" width="9" style="35"/>
    <col min="3584" max="3584" width="8.75" style="35" customWidth="1"/>
    <col min="3585" max="3585" width="15.375" style="35" customWidth="1"/>
    <col min="3586" max="3586" width="26" style="35" customWidth="1"/>
    <col min="3587" max="3587" width="30.25" style="35" customWidth="1"/>
    <col min="3588" max="3588" width="13" style="35" customWidth="1"/>
    <col min="3589" max="3589" width="24" style="35" customWidth="1"/>
    <col min="3590" max="3590" width="26" style="35" customWidth="1"/>
    <col min="3591" max="3839" width="9" style="35"/>
    <col min="3840" max="3840" width="8.75" style="35" customWidth="1"/>
    <col min="3841" max="3841" width="15.375" style="35" customWidth="1"/>
    <col min="3842" max="3842" width="26" style="35" customWidth="1"/>
    <col min="3843" max="3843" width="30.25" style="35" customWidth="1"/>
    <col min="3844" max="3844" width="13" style="35" customWidth="1"/>
    <col min="3845" max="3845" width="24" style="35" customWidth="1"/>
    <col min="3846" max="3846" width="26" style="35" customWidth="1"/>
    <col min="3847" max="4095" width="9" style="35"/>
    <col min="4096" max="4096" width="8.75" style="35" customWidth="1"/>
    <col min="4097" max="4097" width="15.375" style="35" customWidth="1"/>
    <col min="4098" max="4098" width="26" style="35" customWidth="1"/>
    <col min="4099" max="4099" width="30.25" style="35" customWidth="1"/>
    <col min="4100" max="4100" width="13" style="35" customWidth="1"/>
    <col min="4101" max="4101" width="24" style="35" customWidth="1"/>
    <col min="4102" max="4102" width="26" style="35" customWidth="1"/>
    <col min="4103" max="4351" width="9" style="35"/>
    <col min="4352" max="4352" width="8.75" style="35" customWidth="1"/>
    <col min="4353" max="4353" width="15.375" style="35" customWidth="1"/>
    <col min="4354" max="4354" width="26" style="35" customWidth="1"/>
    <col min="4355" max="4355" width="30.25" style="35" customWidth="1"/>
    <col min="4356" max="4356" width="13" style="35" customWidth="1"/>
    <col min="4357" max="4357" width="24" style="35" customWidth="1"/>
    <col min="4358" max="4358" width="26" style="35" customWidth="1"/>
    <col min="4359" max="4607" width="9" style="35"/>
    <col min="4608" max="4608" width="8.75" style="35" customWidth="1"/>
    <col min="4609" max="4609" width="15.375" style="35" customWidth="1"/>
    <col min="4610" max="4610" width="26" style="35" customWidth="1"/>
    <col min="4611" max="4611" width="30.25" style="35" customWidth="1"/>
    <col min="4612" max="4612" width="13" style="35" customWidth="1"/>
    <col min="4613" max="4613" width="24" style="35" customWidth="1"/>
    <col min="4614" max="4614" width="26" style="35" customWidth="1"/>
    <col min="4615" max="4863" width="9" style="35"/>
    <col min="4864" max="4864" width="8.75" style="35" customWidth="1"/>
    <col min="4865" max="4865" width="15.375" style="35" customWidth="1"/>
    <col min="4866" max="4866" width="26" style="35" customWidth="1"/>
    <col min="4867" max="4867" width="30.25" style="35" customWidth="1"/>
    <col min="4868" max="4868" width="13" style="35" customWidth="1"/>
    <col min="4869" max="4869" width="24" style="35" customWidth="1"/>
    <col min="4870" max="4870" width="26" style="35" customWidth="1"/>
    <col min="4871" max="5119" width="9" style="35"/>
    <col min="5120" max="5120" width="8.75" style="35" customWidth="1"/>
    <col min="5121" max="5121" width="15.375" style="35" customWidth="1"/>
    <col min="5122" max="5122" width="26" style="35" customWidth="1"/>
    <col min="5123" max="5123" width="30.25" style="35" customWidth="1"/>
    <col min="5124" max="5124" width="13" style="35" customWidth="1"/>
    <col min="5125" max="5125" width="24" style="35" customWidth="1"/>
    <col min="5126" max="5126" width="26" style="35" customWidth="1"/>
    <col min="5127" max="5375" width="9" style="35"/>
    <col min="5376" max="5376" width="8.75" style="35" customWidth="1"/>
    <col min="5377" max="5377" width="15.375" style="35" customWidth="1"/>
    <col min="5378" max="5378" width="26" style="35" customWidth="1"/>
    <col min="5379" max="5379" width="30.25" style="35" customWidth="1"/>
    <col min="5380" max="5380" width="13" style="35" customWidth="1"/>
    <col min="5381" max="5381" width="24" style="35" customWidth="1"/>
    <col min="5382" max="5382" width="26" style="35" customWidth="1"/>
    <col min="5383" max="5631" width="9" style="35"/>
    <col min="5632" max="5632" width="8.75" style="35" customWidth="1"/>
    <col min="5633" max="5633" width="15.375" style="35" customWidth="1"/>
    <col min="5634" max="5634" width="26" style="35" customWidth="1"/>
    <col min="5635" max="5635" width="30.25" style="35" customWidth="1"/>
    <col min="5636" max="5636" width="13" style="35" customWidth="1"/>
    <col min="5637" max="5637" width="24" style="35" customWidth="1"/>
    <col min="5638" max="5638" width="26" style="35" customWidth="1"/>
    <col min="5639" max="5887" width="9" style="35"/>
    <col min="5888" max="5888" width="8.75" style="35" customWidth="1"/>
    <col min="5889" max="5889" width="15.375" style="35" customWidth="1"/>
    <col min="5890" max="5890" width="26" style="35" customWidth="1"/>
    <col min="5891" max="5891" width="30.25" style="35" customWidth="1"/>
    <col min="5892" max="5892" width="13" style="35" customWidth="1"/>
    <col min="5893" max="5893" width="24" style="35" customWidth="1"/>
    <col min="5894" max="5894" width="26" style="35" customWidth="1"/>
    <col min="5895" max="6143" width="9" style="35"/>
    <col min="6144" max="6144" width="8.75" style="35" customWidth="1"/>
    <col min="6145" max="6145" width="15.375" style="35" customWidth="1"/>
    <col min="6146" max="6146" width="26" style="35" customWidth="1"/>
    <col min="6147" max="6147" width="30.25" style="35" customWidth="1"/>
    <col min="6148" max="6148" width="13" style="35" customWidth="1"/>
    <col min="6149" max="6149" width="24" style="35" customWidth="1"/>
    <col min="6150" max="6150" width="26" style="35" customWidth="1"/>
    <col min="6151" max="6399" width="9" style="35"/>
    <col min="6400" max="6400" width="8.75" style="35" customWidth="1"/>
    <col min="6401" max="6401" width="15.375" style="35" customWidth="1"/>
    <col min="6402" max="6402" width="26" style="35" customWidth="1"/>
    <col min="6403" max="6403" width="30.25" style="35" customWidth="1"/>
    <col min="6404" max="6404" width="13" style="35" customWidth="1"/>
    <col min="6405" max="6405" width="24" style="35" customWidth="1"/>
    <col min="6406" max="6406" width="26" style="35" customWidth="1"/>
    <col min="6407" max="6655" width="9" style="35"/>
    <col min="6656" max="6656" width="8.75" style="35" customWidth="1"/>
    <col min="6657" max="6657" width="15.375" style="35" customWidth="1"/>
    <col min="6658" max="6658" width="26" style="35" customWidth="1"/>
    <col min="6659" max="6659" width="30.25" style="35" customWidth="1"/>
    <col min="6660" max="6660" width="13" style="35" customWidth="1"/>
    <col min="6661" max="6661" width="24" style="35" customWidth="1"/>
    <col min="6662" max="6662" width="26" style="35" customWidth="1"/>
    <col min="6663" max="6911" width="9" style="35"/>
    <col min="6912" max="6912" width="8.75" style="35" customWidth="1"/>
    <col min="6913" max="6913" width="15.375" style="35" customWidth="1"/>
    <col min="6914" max="6914" width="26" style="35" customWidth="1"/>
    <col min="6915" max="6915" width="30.25" style="35" customWidth="1"/>
    <col min="6916" max="6916" width="13" style="35" customWidth="1"/>
    <col min="6917" max="6917" width="24" style="35" customWidth="1"/>
    <col min="6918" max="6918" width="26" style="35" customWidth="1"/>
    <col min="6919" max="7167" width="9" style="35"/>
    <col min="7168" max="7168" width="8.75" style="35" customWidth="1"/>
    <col min="7169" max="7169" width="15.375" style="35" customWidth="1"/>
    <col min="7170" max="7170" width="26" style="35" customWidth="1"/>
    <col min="7171" max="7171" width="30.25" style="35" customWidth="1"/>
    <col min="7172" max="7172" width="13" style="35" customWidth="1"/>
    <col min="7173" max="7173" width="24" style="35" customWidth="1"/>
    <col min="7174" max="7174" width="26" style="35" customWidth="1"/>
    <col min="7175" max="7423" width="9" style="35"/>
    <col min="7424" max="7424" width="8.75" style="35" customWidth="1"/>
    <col min="7425" max="7425" width="15.375" style="35" customWidth="1"/>
    <col min="7426" max="7426" width="26" style="35" customWidth="1"/>
    <col min="7427" max="7427" width="30.25" style="35" customWidth="1"/>
    <col min="7428" max="7428" width="13" style="35" customWidth="1"/>
    <col min="7429" max="7429" width="24" style="35" customWidth="1"/>
    <col min="7430" max="7430" width="26" style="35" customWidth="1"/>
    <col min="7431" max="7679" width="9" style="35"/>
    <col min="7680" max="7680" width="8.75" style="35" customWidth="1"/>
    <col min="7681" max="7681" width="15.375" style="35" customWidth="1"/>
    <col min="7682" max="7682" width="26" style="35" customWidth="1"/>
    <col min="7683" max="7683" width="30.25" style="35" customWidth="1"/>
    <col min="7684" max="7684" width="13" style="35" customWidth="1"/>
    <col min="7685" max="7685" width="24" style="35" customWidth="1"/>
    <col min="7686" max="7686" width="26" style="35" customWidth="1"/>
    <col min="7687" max="7935" width="9" style="35"/>
    <col min="7936" max="7936" width="8.75" style="35" customWidth="1"/>
    <col min="7937" max="7937" width="15.375" style="35" customWidth="1"/>
    <col min="7938" max="7938" width="26" style="35" customWidth="1"/>
    <col min="7939" max="7939" width="30.25" style="35" customWidth="1"/>
    <col min="7940" max="7940" width="13" style="35" customWidth="1"/>
    <col min="7941" max="7941" width="24" style="35" customWidth="1"/>
    <col min="7942" max="7942" width="26" style="35" customWidth="1"/>
    <col min="7943" max="8191" width="9" style="35"/>
    <col min="8192" max="8192" width="8.75" style="35" customWidth="1"/>
    <col min="8193" max="8193" width="15.375" style="35" customWidth="1"/>
    <col min="8194" max="8194" width="26" style="35" customWidth="1"/>
    <col min="8195" max="8195" width="30.25" style="35" customWidth="1"/>
    <col min="8196" max="8196" width="13" style="35" customWidth="1"/>
    <col min="8197" max="8197" width="24" style="35" customWidth="1"/>
    <col min="8198" max="8198" width="26" style="35" customWidth="1"/>
    <col min="8199" max="8447" width="9" style="35"/>
    <col min="8448" max="8448" width="8.75" style="35" customWidth="1"/>
    <col min="8449" max="8449" width="15.375" style="35" customWidth="1"/>
    <col min="8450" max="8450" width="26" style="35" customWidth="1"/>
    <col min="8451" max="8451" width="30.25" style="35" customWidth="1"/>
    <col min="8452" max="8452" width="13" style="35" customWidth="1"/>
    <col min="8453" max="8453" width="24" style="35" customWidth="1"/>
    <col min="8454" max="8454" width="26" style="35" customWidth="1"/>
    <col min="8455" max="8703" width="9" style="35"/>
    <col min="8704" max="8704" width="8.75" style="35" customWidth="1"/>
    <col min="8705" max="8705" width="15.375" style="35" customWidth="1"/>
    <col min="8706" max="8706" width="26" style="35" customWidth="1"/>
    <col min="8707" max="8707" width="30.25" style="35" customWidth="1"/>
    <col min="8708" max="8708" width="13" style="35" customWidth="1"/>
    <col min="8709" max="8709" width="24" style="35" customWidth="1"/>
    <col min="8710" max="8710" width="26" style="35" customWidth="1"/>
    <col min="8711" max="8959" width="9" style="35"/>
    <col min="8960" max="8960" width="8.75" style="35" customWidth="1"/>
    <col min="8961" max="8961" width="15.375" style="35" customWidth="1"/>
    <col min="8962" max="8962" width="26" style="35" customWidth="1"/>
    <col min="8963" max="8963" width="30.25" style="35" customWidth="1"/>
    <col min="8964" max="8964" width="13" style="35" customWidth="1"/>
    <col min="8965" max="8965" width="24" style="35" customWidth="1"/>
    <col min="8966" max="8966" width="26" style="35" customWidth="1"/>
    <col min="8967" max="9215" width="9" style="35"/>
    <col min="9216" max="9216" width="8.75" style="35" customWidth="1"/>
    <col min="9217" max="9217" width="15.375" style="35" customWidth="1"/>
    <col min="9218" max="9218" width="26" style="35" customWidth="1"/>
    <col min="9219" max="9219" width="30.25" style="35" customWidth="1"/>
    <col min="9220" max="9220" width="13" style="35" customWidth="1"/>
    <col min="9221" max="9221" width="24" style="35" customWidth="1"/>
    <col min="9222" max="9222" width="26" style="35" customWidth="1"/>
    <col min="9223" max="9471" width="9" style="35"/>
    <col min="9472" max="9472" width="8.75" style="35" customWidth="1"/>
    <col min="9473" max="9473" width="15.375" style="35" customWidth="1"/>
    <col min="9474" max="9474" width="26" style="35" customWidth="1"/>
    <col min="9475" max="9475" width="30.25" style="35" customWidth="1"/>
    <col min="9476" max="9476" width="13" style="35" customWidth="1"/>
    <col min="9477" max="9477" width="24" style="35" customWidth="1"/>
    <col min="9478" max="9478" width="26" style="35" customWidth="1"/>
    <col min="9479" max="9727" width="9" style="35"/>
    <col min="9728" max="9728" width="8.75" style="35" customWidth="1"/>
    <col min="9729" max="9729" width="15.375" style="35" customWidth="1"/>
    <col min="9730" max="9730" width="26" style="35" customWidth="1"/>
    <col min="9731" max="9731" width="30.25" style="35" customWidth="1"/>
    <col min="9732" max="9732" width="13" style="35" customWidth="1"/>
    <col min="9733" max="9733" width="24" style="35" customWidth="1"/>
    <col min="9734" max="9734" width="26" style="35" customWidth="1"/>
    <col min="9735" max="9983" width="9" style="35"/>
    <col min="9984" max="9984" width="8.75" style="35" customWidth="1"/>
    <col min="9985" max="9985" width="15.375" style="35" customWidth="1"/>
    <col min="9986" max="9986" width="26" style="35" customWidth="1"/>
    <col min="9987" max="9987" width="30.25" style="35" customWidth="1"/>
    <col min="9988" max="9988" width="13" style="35" customWidth="1"/>
    <col min="9989" max="9989" width="24" style="35" customWidth="1"/>
    <col min="9990" max="9990" width="26" style="35" customWidth="1"/>
    <col min="9991" max="10239" width="9" style="35"/>
    <col min="10240" max="10240" width="8.75" style="35" customWidth="1"/>
    <col min="10241" max="10241" width="15.375" style="35" customWidth="1"/>
    <col min="10242" max="10242" width="26" style="35" customWidth="1"/>
    <col min="10243" max="10243" width="30.25" style="35" customWidth="1"/>
    <col min="10244" max="10244" width="13" style="35" customWidth="1"/>
    <col min="10245" max="10245" width="24" style="35" customWidth="1"/>
    <col min="10246" max="10246" width="26" style="35" customWidth="1"/>
    <col min="10247" max="10495" width="9" style="35"/>
    <col min="10496" max="10496" width="8.75" style="35" customWidth="1"/>
    <col min="10497" max="10497" width="15.375" style="35" customWidth="1"/>
    <col min="10498" max="10498" width="26" style="35" customWidth="1"/>
    <col min="10499" max="10499" width="30.25" style="35" customWidth="1"/>
    <col min="10500" max="10500" width="13" style="35" customWidth="1"/>
    <col min="10501" max="10501" width="24" style="35" customWidth="1"/>
    <col min="10502" max="10502" width="26" style="35" customWidth="1"/>
    <col min="10503" max="10751" width="9" style="35"/>
    <col min="10752" max="10752" width="8.75" style="35" customWidth="1"/>
    <col min="10753" max="10753" width="15.375" style="35" customWidth="1"/>
    <col min="10754" max="10754" width="26" style="35" customWidth="1"/>
    <col min="10755" max="10755" width="30.25" style="35" customWidth="1"/>
    <col min="10756" max="10756" width="13" style="35" customWidth="1"/>
    <col min="10757" max="10757" width="24" style="35" customWidth="1"/>
    <col min="10758" max="10758" width="26" style="35" customWidth="1"/>
    <col min="10759" max="11007" width="9" style="35"/>
    <col min="11008" max="11008" width="8.75" style="35" customWidth="1"/>
    <col min="11009" max="11009" width="15.375" style="35" customWidth="1"/>
    <col min="11010" max="11010" width="26" style="35" customWidth="1"/>
    <col min="11011" max="11011" width="30.25" style="35" customWidth="1"/>
    <col min="11012" max="11012" width="13" style="35" customWidth="1"/>
    <col min="11013" max="11013" width="24" style="35" customWidth="1"/>
    <col min="11014" max="11014" width="26" style="35" customWidth="1"/>
    <col min="11015" max="11263" width="9" style="35"/>
    <col min="11264" max="11264" width="8.75" style="35" customWidth="1"/>
    <col min="11265" max="11265" width="15.375" style="35" customWidth="1"/>
    <col min="11266" max="11266" width="26" style="35" customWidth="1"/>
    <col min="11267" max="11267" width="30.25" style="35" customWidth="1"/>
    <col min="11268" max="11268" width="13" style="35" customWidth="1"/>
    <col min="11269" max="11269" width="24" style="35" customWidth="1"/>
    <col min="11270" max="11270" width="26" style="35" customWidth="1"/>
    <col min="11271" max="11519" width="9" style="35"/>
    <col min="11520" max="11520" width="8.75" style="35" customWidth="1"/>
    <col min="11521" max="11521" width="15.375" style="35" customWidth="1"/>
    <col min="11522" max="11522" width="26" style="35" customWidth="1"/>
    <col min="11523" max="11523" width="30.25" style="35" customWidth="1"/>
    <col min="11524" max="11524" width="13" style="35" customWidth="1"/>
    <col min="11525" max="11525" width="24" style="35" customWidth="1"/>
    <col min="11526" max="11526" width="26" style="35" customWidth="1"/>
    <col min="11527" max="11775" width="9" style="35"/>
    <col min="11776" max="11776" width="8.75" style="35" customWidth="1"/>
    <col min="11777" max="11777" width="15.375" style="35" customWidth="1"/>
    <col min="11778" max="11778" width="26" style="35" customWidth="1"/>
    <col min="11779" max="11779" width="30.25" style="35" customWidth="1"/>
    <col min="11780" max="11780" width="13" style="35" customWidth="1"/>
    <col min="11781" max="11781" width="24" style="35" customWidth="1"/>
    <col min="11782" max="11782" width="26" style="35" customWidth="1"/>
    <col min="11783" max="12031" width="9" style="35"/>
    <col min="12032" max="12032" width="8.75" style="35" customWidth="1"/>
    <col min="12033" max="12033" width="15.375" style="35" customWidth="1"/>
    <col min="12034" max="12034" width="26" style="35" customWidth="1"/>
    <col min="12035" max="12035" width="30.25" style="35" customWidth="1"/>
    <col min="12036" max="12036" width="13" style="35" customWidth="1"/>
    <col min="12037" max="12037" width="24" style="35" customWidth="1"/>
    <col min="12038" max="12038" width="26" style="35" customWidth="1"/>
    <col min="12039" max="12287" width="9" style="35"/>
    <col min="12288" max="12288" width="8.75" style="35" customWidth="1"/>
    <col min="12289" max="12289" width="15.375" style="35" customWidth="1"/>
    <col min="12290" max="12290" width="26" style="35" customWidth="1"/>
    <col min="12291" max="12291" width="30.25" style="35" customWidth="1"/>
    <col min="12292" max="12292" width="13" style="35" customWidth="1"/>
    <col min="12293" max="12293" width="24" style="35" customWidth="1"/>
    <col min="12294" max="12294" width="26" style="35" customWidth="1"/>
    <col min="12295" max="12543" width="9" style="35"/>
    <col min="12544" max="12544" width="8.75" style="35" customWidth="1"/>
    <col min="12545" max="12545" width="15.375" style="35" customWidth="1"/>
    <col min="12546" max="12546" width="26" style="35" customWidth="1"/>
    <col min="12547" max="12547" width="30.25" style="35" customWidth="1"/>
    <col min="12548" max="12548" width="13" style="35" customWidth="1"/>
    <col min="12549" max="12549" width="24" style="35" customWidth="1"/>
    <col min="12550" max="12550" width="26" style="35" customWidth="1"/>
    <col min="12551" max="12799" width="9" style="35"/>
    <col min="12800" max="12800" width="8.75" style="35" customWidth="1"/>
    <col min="12801" max="12801" width="15.375" style="35" customWidth="1"/>
    <col min="12802" max="12802" width="26" style="35" customWidth="1"/>
    <col min="12803" max="12803" width="30.25" style="35" customWidth="1"/>
    <col min="12804" max="12804" width="13" style="35" customWidth="1"/>
    <col min="12805" max="12805" width="24" style="35" customWidth="1"/>
    <col min="12806" max="12806" width="26" style="35" customWidth="1"/>
    <col min="12807" max="13055" width="9" style="35"/>
    <col min="13056" max="13056" width="8.75" style="35" customWidth="1"/>
    <col min="13057" max="13057" width="15.375" style="35" customWidth="1"/>
    <col min="13058" max="13058" width="26" style="35" customWidth="1"/>
    <col min="13059" max="13059" width="30.25" style="35" customWidth="1"/>
    <col min="13060" max="13060" width="13" style="35" customWidth="1"/>
    <col min="13061" max="13061" width="24" style="35" customWidth="1"/>
    <col min="13062" max="13062" width="26" style="35" customWidth="1"/>
    <col min="13063" max="13311" width="9" style="35"/>
    <col min="13312" max="13312" width="8.75" style="35" customWidth="1"/>
    <col min="13313" max="13313" width="15.375" style="35" customWidth="1"/>
    <col min="13314" max="13314" width="26" style="35" customWidth="1"/>
    <col min="13315" max="13315" width="30.25" style="35" customWidth="1"/>
    <col min="13316" max="13316" width="13" style="35" customWidth="1"/>
    <col min="13317" max="13317" width="24" style="35" customWidth="1"/>
    <col min="13318" max="13318" width="26" style="35" customWidth="1"/>
    <col min="13319" max="13567" width="9" style="35"/>
    <col min="13568" max="13568" width="8.75" style="35" customWidth="1"/>
    <col min="13569" max="13569" width="15.375" style="35" customWidth="1"/>
    <col min="13570" max="13570" width="26" style="35" customWidth="1"/>
    <col min="13571" max="13571" width="30.25" style="35" customWidth="1"/>
    <col min="13572" max="13572" width="13" style="35" customWidth="1"/>
    <col min="13573" max="13573" width="24" style="35" customWidth="1"/>
    <col min="13574" max="13574" width="26" style="35" customWidth="1"/>
    <col min="13575" max="13823" width="9" style="35"/>
    <col min="13824" max="13824" width="8.75" style="35" customWidth="1"/>
    <col min="13825" max="13825" width="15.375" style="35" customWidth="1"/>
    <col min="13826" max="13826" width="26" style="35" customWidth="1"/>
    <col min="13827" max="13827" width="30.25" style="35" customWidth="1"/>
    <col min="13828" max="13828" width="13" style="35" customWidth="1"/>
    <col min="13829" max="13829" width="24" style="35" customWidth="1"/>
    <col min="13830" max="13830" width="26" style="35" customWidth="1"/>
    <col min="13831" max="14079" width="9" style="35"/>
    <col min="14080" max="14080" width="8.75" style="35" customWidth="1"/>
    <col min="14081" max="14081" width="15.375" style="35" customWidth="1"/>
    <col min="14082" max="14082" width="26" style="35" customWidth="1"/>
    <col min="14083" max="14083" width="30.25" style="35" customWidth="1"/>
    <col min="14084" max="14084" width="13" style="35" customWidth="1"/>
    <col min="14085" max="14085" width="24" style="35" customWidth="1"/>
    <col min="14086" max="14086" width="26" style="35" customWidth="1"/>
    <col min="14087" max="14335" width="9" style="35"/>
    <col min="14336" max="14336" width="8.75" style="35" customWidth="1"/>
    <col min="14337" max="14337" width="15.375" style="35" customWidth="1"/>
    <col min="14338" max="14338" width="26" style="35" customWidth="1"/>
    <col min="14339" max="14339" width="30.25" style="35" customWidth="1"/>
    <col min="14340" max="14340" width="13" style="35" customWidth="1"/>
    <col min="14341" max="14341" width="24" style="35" customWidth="1"/>
    <col min="14342" max="14342" width="26" style="35" customWidth="1"/>
    <col min="14343" max="14591" width="9" style="35"/>
    <col min="14592" max="14592" width="8.75" style="35" customWidth="1"/>
    <col min="14593" max="14593" width="15.375" style="35" customWidth="1"/>
    <col min="14594" max="14594" width="26" style="35" customWidth="1"/>
    <col min="14595" max="14595" width="30.25" style="35" customWidth="1"/>
    <col min="14596" max="14596" width="13" style="35" customWidth="1"/>
    <col min="14597" max="14597" width="24" style="35" customWidth="1"/>
    <col min="14598" max="14598" width="26" style="35" customWidth="1"/>
    <col min="14599" max="14847" width="9" style="35"/>
    <col min="14848" max="14848" width="8.75" style="35" customWidth="1"/>
    <col min="14849" max="14849" width="15.375" style="35" customWidth="1"/>
    <col min="14850" max="14850" width="26" style="35" customWidth="1"/>
    <col min="14851" max="14851" width="30.25" style="35" customWidth="1"/>
    <col min="14852" max="14852" width="13" style="35" customWidth="1"/>
    <col min="14853" max="14853" width="24" style="35" customWidth="1"/>
    <col min="14854" max="14854" width="26" style="35" customWidth="1"/>
    <col min="14855" max="15103" width="9" style="35"/>
    <col min="15104" max="15104" width="8.75" style="35" customWidth="1"/>
    <col min="15105" max="15105" width="15.375" style="35" customWidth="1"/>
    <col min="15106" max="15106" width="26" style="35" customWidth="1"/>
    <col min="15107" max="15107" width="30.25" style="35" customWidth="1"/>
    <col min="15108" max="15108" width="13" style="35" customWidth="1"/>
    <col min="15109" max="15109" width="24" style="35" customWidth="1"/>
    <col min="15110" max="15110" width="26" style="35" customWidth="1"/>
    <col min="15111" max="15359" width="9" style="35"/>
    <col min="15360" max="15360" width="8.75" style="35" customWidth="1"/>
    <col min="15361" max="15361" width="15.375" style="35" customWidth="1"/>
    <col min="15362" max="15362" width="26" style="35" customWidth="1"/>
    <col min="15363" max="15363" width="30.25" style="35" customWidth="1"/>
    <col min="15364" max="15364" width="13" style="35" customWidth="1"/>
    <col min="15365" max="15365" width="24" style="35" customWidth="1"/>
    <col min="15366" max="15366" width="26" style="35" customWidth="1"/>
    <col min="15367" max="15615" width="9" style="35"/>
    <col min="15616" max="15616" width="8.75" style="35" customWidth="1"/>
    <col min="15617" max="15617" width="15.375" style="35" customWidth="1"/>
    <col min="15618" max="15618" width="26" style="35" customWidth="1"/>
    <col min="15619" max="15619" width="30.25" style="35" customWidth="1"/>
    <col min="15620" max="15620" width="13" style="35" customWidth="1"/>
    <col min="15621" max="15621" width="24" style="35" customWidth="1"/>
    <col min="15622" max="15622" width="26" style="35" customWidth="1"/>
    <col min="15623" max="15871" width="9" style="35"/>
    <col min="15872" max="15872" width="8.75" style="35" customWidth="1"/>
    <col min="15873" max="15873" width="15.375" style="35" customWidth="1"/>
    <col min="15874" max="15874" width="26" style="35" customWidth="1"/>
    <col min="15875" max="15875" width="30.25" style="35" customWidth="1"/>
    <col min="15876" max="15876" width="13" style="35" customWidth="1"/>
    <col min="15877" max="15877" width="24" style="35" customWidth="1"/>
    <col min="15878" max="15878" width="26" style="35" customWidth="1"/>
    <col min="15879" max="16127" width="9" style="35"/>
    <col min="16128" max="16128" width="8.75" style="35" customWidth="1"/>
    <col min="16129" max="16129" width="15.375" style="35" customWidth="1"/>
    <col min="16130" max="16130" width="26" style="35" customWidth="1"/>
    <col min="16131" max="16131" width="30.25" style="35" customWidth="1"/>
    <col min="16132" max="16132" width="13" style="35" customWidth="1"/>
    <col min="16133" max="16133" width="24" style="35" customWidth="1"/>
    <col min="16134" max="16134" width="26" style="35" customWidth="1"/>
    <col min="16135" max="16384" width="9" style="35"/>
  </cols>
  <sheetData>
    <row r="1" spans="1:7" s="19" customFormat="1" ht="18.75" customHeight="1" x14ac:dyDescent="0.3">
      <c r="A1" s="93" t="s">
        <v>1052</v>
      </c>
      <c r="B1" s="93"/>
      <c r="C1" s="93"/>
      <c r="D1" s="93"/>
      <c r="E1" s="93"/>
      <c r="F1" s="93"/>
      <c r="G1" s="93"/>
    </row>
    <row r="2" spans="1:7" s="20" customFormat="1" ht="10.5" customHeight="1" x14ac:dyDescent="0.3">
      <c r="D2" s="21"/>
    </row>
    <row r="3" spans="1:7" s="22" customFormat="1" ht="18.75" customHeight="1" thickBot="1" x14ac:dyDescent="0.35">
      <c r="A3" s="22" t="s">
        <v>1053</v>
      </c>
      <c r="B3" s="94" t="s">
        <v>1107</v>
      </c>
      <c r="C3" s="95"/>
      <c r="D3" s="95"/>
      <c r="E3" s="95"/>
      <c r="F3" s="23" t="s">
        <v>1054</v>
      </c>
      <c r="G3" s="24" t="s">
        <v>1055</v>
      </c>
    </row>
    <row r="4" spans="1:7" s="28" customFormat="1" ht="18.399999999999999" customHeight="1" thickBot="1" x14ac:dyDescent="0.35">
      <c r="A4" s="96"/>
      <c r="B4" s="97"/>
      <c r="C4" s="98"/>
      <c r="D4" s="25" t="s">
        <v>1056</v>
      </c>
      <c r="E4" s="26" t="s">
        <v>1057</v>
      </c>
      <c r="F4" s="26" t="s">
        <v>1058</v>
      </c>
      <c r="G4" s="27" t="s">
        <v>1059</v>
      </c>
    </row>
    <row r="5" spans="1:7" ht="18.399999999999999" customHeight="1" x14ac:dyDescent="0.3">
      <c r="A5" s="29"/>
      <c r="B5" s="99" t="s">
        <v>1060</v>
      </c>
      <c r="C5" s="31" t="s">
        <v>1061</v>
      </c>
      <c r="D5" s="32"/>
      <c r="E5" s="30"/>
      <c r="F5" s="33"/>
      <c r="G5" s="34"/>
    </row>
    <row r="6" spans="1:7" ht="18.399999999999999" customHeight="1" x14ac:dyDescent="0.3">
      <c r="A6" s="36" t="s">
        <v>1054</v>
      </c>
      <c r="B6" s="100"/>
      <c r="C6" s="38" t="s">
        <v>1062</v>
      </c>
      <c r="D6" s="39"/>
      <c r="E6" s="37"/>
      <c r="F6" s="40"/>
      <c r="G6" s="41"/>
    </row>
    <row r="7" spans="1:7" ht="18.399999999999999" customHeight="1" x14ac:dyDescent="0.3">
      <c r="A7" s="36" t="s">
        <v>1063</v>
      </c>
      <c r="B7" s="101"/>
      <c r="C7" s="43" t="s">
        <v>1064</v>
      </c>
      <c r="D7" s="44">
        <f>SUM(D5:D6)</f>
        <v>0</v>
      </c>
      <c r="E7" s="42"/>
      <c r="F7" s="45"/>
      <c r="G7" s="46"/>
    </row>
    <row r="8" spans="1:7" ht="18.399999999999999" customHeight="1" x14ac:dyDescent="0.3">
      <c r="A8" s="36" t="s">
        <v>1054</v>
      </c>
      <c r="B8" s="102" t="s">
        <v>1065</v>
      </c>
      <c r="C8" s="48" t="s">
        <v>1066</v>
      </c>
      <c r="D8" s="49"/>
      <c r="E8" s="47"/>
      <c r="F8" s="50"/>
      <c r="G8" s="51"/>
    </row>
    <row r="9" spans="1:7" ht="18.399999999999999" customHeight="1" x14ac:dyDescent="0.3">
      <c r="A9" s="36" t="s">
        <v>1054</v>
      </c>
      <c r="B9" s="100"/>
      <c r="C9" s="38" t="s">
        <v>1067</v>
      </c>
      <c r="D9" s="39"/>
      <c r="E9" s="82">
        <v>0.122</v>
      </c>
      <c r="F9" s="40" t="s">
        <v>1068</v>
      </c>
      <c r="G9" s="41"/>
    </row>
    <row r="10" spans="1:7" ht="18.399999999999999" customHeight="1" x14ac:dyDescent="0.3">
      <c r="A10" s="36" t="s">
        <v>1069</v>
      </c>
      <c r="B10" s="101"/>
      <c r="C10" s="43" t="s">
        <v>1070</v>
      </c>
      <c r="D10" s="44">
        <f>SUM(D8:D9)</f>
        <v>0</v>
      </c>
      <c r="E10" s="83" t="s">
        <v>1054</v>
      </c>
      <c r="F10" s="45"/>
      <c r="G10" s="46"/>
    </row>
    <row r="11" spans="1:7" ht="18.399999999999999" customHeight="1" x14ac:dyDescent="0.3">
      <c r="A11" s="36" t="s">
        <v>1054</v>
      </c>
      <c r="B11" s="90" t="s">
        <v>1071</v>
      </c>
      <c r="C11" s="48" t="s">
        <v>1072</v>
      </c>
      <c r="D11" s="49"/>
      <c r="E11" s="84"/>
      <c r="F11" s="50"/>
      <c r="G11" s="51"/>
    </row>
    <row r="12" spans="1:7" ht="18.399999999999999" customHeight="1" x14ac:dyDescent="0.3">
      <c r="A12" s="36" t="s">
        <v>1054</v>
      </c>
      <c r="B12" s="91"/>
      <c r="C12" s="38" t="s">
        <v>1073</v>
      </c>
      <c r="D12" s="39"/>
      <c r="E12" s="82">
        <v>3.6999999999999998E-2</v>
      </c>
      <c r="F12" s="40" t="s">
        <v>1074</v>
      </c>
      <c r="G12" s="41"/>
    </row>
    <row r="13" spans="1:7" ht="18.399999999999999" customHeight="1" x14ac:dyDescent="0.3">
      <c r="A13" s="36" t="s">
        <v>1075</v>
      </c>
      <c r="B13" s="91"/>
      <c r="C13" s="38" t="s">
        <v>1076</v>
      </c>
      <c r="D13" s="39"/>
      <c r="E13" s="81">
        <v>1.01E-2</v>
      </c>
      <c r="F13" s="40" t="s">
        <v>1074</v>
      </c>
      <c r="G13" s="41"/>
    </row>
    <row r="14" spans="1:7" ht="18.399999999999999" customHeight="1" x14ac:dyDescent="0.3">
      <c r="A14" s="36" t="s">
        <v>1054</v>
      </c>
      <c r="B14" s="91"/>
      <c r="C14" s="38" t="s">
        <v>1077</v>
      </c>
      <c r="D14" s="39"/>
      <c r="E14" s="85">
        <v>3.5450000000000002E-2</v>
      </c>
      <c r="F14" s="40" t="s">
        <v>1068</v>
      </c>
      <c r="G14" s="41"/>
    </row>
    <row r="15" spans="1:7" ht="18.399999999999999" customHeight="1" x14ac:dyDescent="0.3">
      <c r="A15" s="36" t="s">
        <v>1054</v>
      </c>
      <c r="B15" s="91"/>
      <c r="C15" s="38" t="s">
        <v>1078</v>
      </c>
      <c r="D15" s="39"/>
      <c r="E15" s="81">
        <v>0.12809999999999999</v>
      </c>
      <c r="F15" s="40" t="s">
        <v>1079</v>
      </c>
      <c r="G15" s="41"/>
    </row>
    <row r="16" spans="1:7" ht="18.399999999999999" customHeight="1" x14ac:dyDescent="0.3">
      <c r="A16" s="36" t="s">
        <v>1080</v>
      </c>
      <c r="B16" s="91"/>
      <c r="C16" s="38" t="s">
        <v>1081</v>
      </c>
      <c r="D16" s="39"/>
      <c r="E16" s="82">
        <v>4.4999999999999998E-2</v>
      </c>
      <c r="F16" s="40" t="s">
        <v>1068</v>
      </c>
      <c r="G16" s="41"/>
    </row>
    <row r="17" spans="1:9" ht="18.399999999999999" customHeight="1" x14ac:dyDescent="0.3">
      <c r="A17" s="36"/>
      <c r="B17" s="91"/>
      <c r="C17" s="38" t="s">
        <v>1082</v>
      </c>
      <c r="D17" s="39"/>
      <c r="E17" s="82">
        <v>2.3E-2</v>
      </c>
      <c r="F17" s="40" t="s">
        <v>1068</v>
      </c>
      <c r="G17" s="41" t="s">
        <v>1054</v>
      </c>
    </row>
    <row r="18" spans="1:9" ht="18.399999999999999" customHeight="1" x14ac:dyDescent="0.3">
      <c r="A18" s="36" t="s">
        <v>1054</v>
      </c>
      <c r="B18" s="91"/>
      <c r="C18" s="38" t="s">
        <v>1083</v>
      </c>
      <c r="D18" s="39"/>
      <c r="E18" s="81">
        <v>1.8599999999999998E-2</v>
      </c>
      <c r="F18" s="40" t="s">
        <v>1084</v>
      </c>
      <c r="G18" s="55"/>
      <c r="H18" s="66">
        <f>D7+D8</f>
        <v>0</v>
      </c>
    </row>
    <row r="19" spans="1:9" ht="18.399999999999999" customHeight="1" x14ac:dyDescent="0.3">
      <c r="A19" s="36" t="s">
        <v>1085</v>
      </c>
      <c r="B19" s="91"/>
      <c r="C19" s="38" t="s">
        <v>1086</v>
      </c>
      <c r="D19" s="39"/>
      <c r="E19" s="52">
        <v>5.8000000000000003E-2</v>
      </c>
      <c r="F19" s="40" t="s">
        <v>1087</v>
      </c>
      <c r="G19" s="41"/>
    </row>
    <row r="20" spans="1:9" ht="18.399999999999999" customHeight="1" x14ac:dyDescent="0.3">
      <c r="A20" s="36"/>
      <c r="B20" s="91"/>
      <c r="C20" s="38" t="s">
        <v>1088</v>
      </c>
      <c r="D20" s="39"/>
      <c r="E20" s="52">
        <v>5.0000000000000001E-3</v>
      </c>
      <c r="F20" s="40" t="s">
        <v>1089</v>
      </c>
      <c r="G20" s="41" t="s">
        <v>1054</v>
      </c>
    </row>
    <row r="21" spans="1:9" ht="18.399999999999999" customHeight="1" x14ac:dyDescent="0.3">
      <c r="A21" s="36"/>
      <c r="B21" s="91"/>
      <c r="C21" s="56" t="s">
        <v>1090</v>
      </c>
      <c r="D21" s="39"/>
      <c r="E21" s="57"/>
      <c r="F21" s="40" t="s">
        <v>1089</v>
      </c>
      <c r="G21" s="41"/>
    </row>
    <row r="22" spans="1:9" ht="18.399999999999999" customHeight="1" x14ac:dyDescent="0.3">
      <c r="A22" s="36"/>
      <c r="B22" s="91"/>
      <c r="C22" s="56" t="s">
        <v>1091</v>
      </c>
      <c r="D22" s="39"/>
      <c r="E22" s="54">
        <v>1E-3</v>
      </c>
      <c r="F22" s="40" t="s">
        <v>1089</v>
      </c>
      <c r="G22" s="41"/>
    </row>
    <row r="23" spans="1:9" ht="18.399999999999999" customHeight="1" x14ac:dyDescent="0.3">
      <c r="A23" s="58"/>
      <c r="B23" s="92"/>
      <c r="C23" s="43" t="s">
        <v>1092</v>
      </c>
      <c r="D23" s="44">
        <f>SUM(D11:D22)</f>
        <v>0</v>
      </c>
      <c r="E23" s="53" t="s">
        <v>1054</v>
      </c>
      <c r="F23" s="45"/>
      <c r="G23" s="46"/>
    </row>
    <row r="24" spans="1:9" ht="18.399999999999999" customHeight="1" x14ac:dyDescent="0.3">
      <c r="A24" s="108" t="s">
        <v>1093</v>
      </c>
      <c r="B24" s="109"/>
      <c r="C24" s="109"/>
      <c r="D24" s="60">
        <f>SUM(D23,D10,D7)</f>
        <v>0</v>
      </c>
      <c r="E24" s="61" t="s">
        <v>1054</v>
      </c>
      <c r="F24" s="62"/>
      <c r="G24" s="63"/>
    </row>
    <row r="25" spans="1:9" ht="18.399999999999999" customHeight="1" x14ac:dyDescent="0.3">
      <c r="A25" s="108" t="s">
        <v>1094</v>
      </c>
      <c r="B25" s="109"/>
      <c r="C25" s="109"/>
      <c r="D25" s="60"/>
      <c r="E25" s="61">
        <v>0.02</v>
      </c>
      <c r="F25" s="62" t="s">
        <v>1095</v>
      </c>
      <c r="G25" s="63"/>
    </row>
    <row r="26" spans="1:9" ht="18.399999999999999" customHeight="1" x14ac:dyDescent="0.3">
      <c r="A26" s="108" t="s">
        <v>1096</v>
      </c>
      <c r="B26" s="109"/>
      <c r="C26" s="109"/>
      <c r="D26" s="60"/>
      <c r="E26" s="61">
        <v>0.1</v>
      </c>
      <c r="F26" s="62" t="s">
        <v>1097</v>
      </c>
      <c r="G26" s="63"/>
    </row>
    <row r="27" spans="1:9" ht="18.399999999999999" customHeight="1" x14ac:dyDescent="0.3">
      <c r="A27" s="108" t="s">
        <v>1098</v>
      </c>
      <c r="B27" s="109"/>
      <c r="C27" s="109"/>
      <c r="D27" s="64">
        <f>SUM(D24:D26)</f>
        <v>0</v>
      </c>
      <c r="E27" s="61" t="s">
        <v>1054</v>
      </c>
      <c r="F27" s="62"/>
      <c r="G27" s="63"/>
    </row>
    <row r="28" spans="1:9" ht="18.399999999999999" customHeight="1" x14ac:dyDescent="0.3">
      <c r="A28" s="103" t="s">
        <v>1099</v>
      </c>
      <c r="B28" s="104"/>
      <c r="C28" s="105"/>
      <c r="D28" s="65"/>
      <c r="E28" s="61" t="s">
        <v>1054</v>
      </c>
      <c r="F28" s="62"/>
      <c r="G28" s="63"/>
    </row>
    <row r="29" spans="1:9" ht="18.399999999999999" customHeight="1" x14ac:dyDescent="0.3">
      <c r="A29" s="108" t="s">
        <v>1100</v>
      </c>
      <c r="B29" s="109"/>
      <c r="C29" s="109"/>
      <c r="D29" s="60">
        <f>INT((D27+D28)*E29)</f>
        <v>0</v>
      </c>
      <c r="E29" s="61">
        <v>0.1</v>
      </c>
      <c r="F29" s="62" t="s">
        <v>1101</v>
      </c>
      <c r="G29" s="63"/>
      <c r="I29" s="66"/>
    </row>
    <row r="30" spans="1:9" ht="18.399999999999999" customHeight="1" x14ac:dyDescent="0.3">
      <c r="A30" s="103" t="s">
        <v>1102</v>
      </c>
      <c r="B30" s="104"/>
      <c r="C30" s="105"/>
      <c r="D30" s="60">
        <v>931698000</v>
      </c>
      <c r="E30" s="59"/>
      <c r="F30" s="62"/>
      <c r="G30" s="67"/>
    </row>
    <row r="31" spans="1:9" ht="18.399999999999999" customHeight="1" x14ac:dyDescent="0.3">
      <c r="A31" s="106" t="s">
        <v>1103</v>
      </c>
      <c r="B31" s="107"/>
      <c r="C31" s="107"/>
      <c r="D31" s="69"/>
      <c r="E31" s="68"/>
      <c r="F31" s="70" t="s">
        <v>1104</v>
      </c>
      <c r="G31" s="71"/>
    </row>
    <row r="32" spans="1:9" ht="18.399999999999999" customHeight="1" x14ac:dyDescent="0.3">
      <c r="A32" s="108" t="s">
        <v>1105</v>
      </c>
      <c r="B32" s="109"/>
      <c r="C32" s="109"/>
      <c r="D32" s="65"/>
      <c r="E32" s="59"/>
      <c r="F32" s="62"/>
      <c r="G32" s="67"/>
    </row>
    <row r="33" spans="1:7" ht="18.399999999999999" customHeight="1" thickBot="1" x14ac:dyDescent="0.35">
      <c r="A33" s="110" t="s">
        <v>1106</v>
      </c>
      <c r="B33" s="111"/>
      <c r="C33" s="111"/>
      <c r="D33" s="73">
        <f>TRUNC(SUM(D30:D32),-3)</f>
        <v>931698000</v>
      </c>
      <c r="E33" s="72"/>
      <c r="F33" s="74"/>
      <c r="G33" s="75"/>
    </row>
    <row r="35" spans="1:7" x14ac:dyDescent="0.3">
      <c r="C35" s="76"/>
      <c r="F35" s="77"/>
    </row>
    <row r="36" spans="1:7" x14ac:dyDescent="0.3">
      <c r="C36" s="76"/>
      <c r="F36" s="77"/>
    </row>
    <row r="37" spans="1:7" x14ac:dyDescent="0.3">
      <c r="C37" s="76"/>
    </row>
    <row r="38" spans="1:7" x14ac:dyDescent="0.3">
      <c r="D38" s="79"/>
    </row>
    <row r="39" spans="1:7" x14ac:dyDescent="0.3">
      <c r="D39" s="78"/>
    </row>
    <row r="44" spans="1:7" x14ac:dyDescent="0.3">
      <c r="D44" s="80"/>
    </row>
  </sheetData>
  <mergeCells count="16">
    <mergeCell ref="A30:C30"/>
    <mergeCell ref="A31:C31"/>
    <mergeCell ref="A32:C32"/>
    <mergeCell ref="A33:C33"/>
    <mergeCell ref="A24:C24"/>
    <mergeCell ref="A25:C25"/>
    <mergeCell ref="A26:C26"/>
    <mergeCell ref="A27:C27"/>
    <mergeCell ref="A28:C28"/>
    <mergeCell ref="A29:C29"/>
    <mergeCell ref="B11:B23"/>
    <mergeCell ref="A1:G1"/>
    <mergeCell ref="B3:E3"/>
    <mergeCell ref="A4:C4"/>
    <mergeCell ref="B5:B7"/>
    <mergeCell ref="B8:B10"/>
  </mergeCells>
  <phoneticPr fontId="1" type="noConversion"/>
  <pageMargins left="0.6692913385826772" right="0.39370078740157483" top="0.35433070866141736" bottom="0.31496062992125984" header="0.27559055118110237" footer="0.19685039370078741"/>
  <pageSetup paperSize="9" scale="83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zoomScale="75" zoomScaleNormal="75" workbookViewId="0">
      <selection activeCell="E5" sqref="E5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6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20" ht="30" customHeight="1" x14ac:dyDescent="0.3">
      <c r="A2" s="112" t="s">
        <v>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20" ht="30" customHeight="1" x14ac:dyDescent="0.3">
      <c r="A3" s="113" t="s">
        <v>2</v>
      </c>
      <c r="B3" s="113" t="s">
        <v>3</v>
      </c>
      <c r="C3" s="113" t="s">
        <v>4</v>
      </c>
      <c r="D3" s="113" t="s">
        <v>5</v>
      </c>
      <c r="E3" s="113" t="s">
        <v>6</v>
      </c>
      <c r="F3" s="113"/>
      <c r="G3" s="113" t="s">
        <v>9</v>
      </c>
      <c r="H3" s="113"/>
      <c r="I3" s="113" t="s">
        <v>10</v>
      </c>
      <c r="J3" s="113"/>
      <c r="K3" s="113" t="s">
        <v>11</v>
      </c>
      <c r="L3" s="113"/>
      <c r="M3" s="113" t="s">
        <v>12</v>
      </c>
      <c r="N3" s="112" t="s">
        <v>13</v>
      </c>
      <c r="O3" s="112" t="s">
        <v>14</v>
      </c>
      <c r="P3" s="112" t="s">
        <v>15</v>
      </c>
      <c r="Q3" s="112" t="s">
        <v>16</v>
      </c>
      <c r="R3" s="112" t="s">
        <v>17</v>
      </c>
      <c r="S3" s="112" t="s">
        <v>18</v>
      </c>
      <c r="T3" s="112" t="s">
        <v>19</v>
      </c>
    </row>
    <row r="4" spans="1:20" ht="30" customHeight="1" x14ac:dyDescent="0.3">
      <c r="A4" s="114"/>
      <c r="B4" s="114"/>
      <c r="C4" s="114"/>
      <c r="D4" s="114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114"/>
      <c r="N4" s="112"/>
      <c r="O4" s="112"/>
      <c r="P4" s="112"/>
      <c r="Q4" s="112"/>
      <c r="R4" s="112"/>
      <c r="S4" s="112"/>
      <c r="T4" s="112"/>
    </row>
    <row r="5" spans="1:20" s="17" customFormat="1" ht="30" customHeight="1" x14ac:dyDescent="0.3">
      <c r="A5" s="13" t="s">
        <v>51</v>
      </c>
      <c r="B5" s="13" t="s">
        <v>52</v>
      </c>
      <c r="C5" s="13" t="s">
        <v>52</v>
      </c>
      <c r="D5" s="14">
        <v>1</v>
      </c>
      <c r="E5" s="15"/>
      <c r="F5" s="15"/>
      <c r="G5" s="15"/>
      <c r="H5" s="15"/>
      <c r="I5" s="15"/>
      <c r="J5" s="15"/>
      <c r="K5" s="15">
        <f t="shared" ref="K5:K11" si="0">E5+G5+I5</f>
        <v>0</v>
      </c>
      <c r="L5" s="15">
        <f t="shared" ref="L5:L11" si="1">F5+H5+J5</f>
        <v>0</v>
      </c>
      <c r="M5" s="13" t="s">
        <v>52</v>
      </c>
      <c r="N5" s="16" t="s">
        <v>53</v>
      </c>
      <c r="O5" s="16" t="s">
        <v>52</v>
      </c>
      <c r="P5" s="16" t="s">
        <v>52</v>
      </c>
      <c r="Q5" s="16" t="s">
        <v>52</v>
      </c>
      <c r="R5" s="17">
        <v>1</v>
      </c>
      <c r="S5" s="16" t="s">
        <v>52</v>
      </c>
      <c r="T5" s="18"/>
    </row>
    <row r="6" spans="1:20" s="17" customFormat="1" ht="30" customHeight="1" x14ac:dyDescent="0.3">
      <c r="A6" s="13" t="s">
        <v>54</v>
      </c>
      <c r="B6" s="13" t="s">
        <v>52</v>
      </c>
      <c r="C6" s="13" t="s">
        <v>52</v>
      </c>
      <c r="D6" s="14">
        <v>1</v>
      </c>
      <c r="E6" s="15"/>
      <c r="F6" s="15"/>
      <c r="G6" s="15"/>
      <c r="H6" s="15"/>
      <c r="I6" s="15"/>
      <c r="J6" s="15"/>
      <c r="K6" s="15">
        <f t="shared" si="0"/>
        <v>0</v>
      </c>
      <c r="L6" s="15">
        <f t="shared" si="1"/>
        <v>0</v>
      </c>
      <c r="M6" s="13" t="s">
        <v>52</v>
      </c>
      <c r="N6" s="16" t="s">
        <v>55</v>
      </c>
      <c r="O6" s="16" t="s">
        <v>52</v>
      </c>
      <c r="P6" s="16" t="s">
        <v>53</v>
      </c>
      <c r="Q6" s="16" t="s">
        <v>52</v>
      </c>
      <c r="R6" s="17">
        <v>2</v>
      </c>
      <c r="S6" s="16" t="s">
        <v>52</v>
      </c>
      <c r="T6" s="18"/>
    </row>
    <row r="7" spans="1:20" ht="30" customHeight="1" x14ac:dyDescent="0.3">
      <c r="A7" s="7" t="s">
        <v>56</v>
      </c>
      <c r="B7" s="7" t="s">
        <v>52</v>
      </c>
      <c r="C7" s="7" t="s">
        <v>52</v>
      </c>
      <c r="D7" s="8">
        <v>1</v>
      </c>
      <c r="E7" s="9"/>
      <c r="F7" s="9"/>
      <c r="G7" s="9"/>
      <c r="H7" s="9"/>
      <c r="I7" s="9"/>
      <c r="J7" s="9"/>
      <c r="K7" s="9">
        <f t="shared" si="0"/>
        <v>0</v>
      </c>
      <c r="L7" s="9">
        <f t="shared" si="1"/>
        <v>0</v>
      </c>
      <c r="M7" s="7" t="s">
        <v>52</v>
      </c>
      <c r="N7" s="1" t="s">
        <v>57</v>
      </c>
      <c r="O7" s="1" t="s">
        <v>52</v>
      </c>
      <c r="P7" s="1" t="s">
        <v>55</v>
      </c>
      <c r="Q7" s="1" t="s">
        <v>52</v>
      </c>
      <c r="R7">
        <v>3</v>
      </c>
      <c r="S7" s="1" t="s">
        <v>52</v>
      </c>
      <c r="T7" s="3"/>
    </row>
    <row r="8" spans="1:20" ht="30" customHeight="1" x14ac:dyDescent="0.3">
      <c r="A8" s="7" t="s">
        <v>101</v>
      </c>
      <c r="B8" s="7" t="s">
        <v>52</v>
      </c>
      <c r="C8" s="7" t="s">
        <v>52</v>
      </c>
      <c r="D8" s="8">
        <v>1</v>
      </c>
      <c r="E8" s="9"/>
      <c r="F8" s="9"/>
      <c r="G8" s="9"/>
      <c r="H8" s="9"/>
      <c r="I8" s="9"/>
      <c r="J8" s="9"/>
      <c r="K8" s="9">
        <f t="shared" si="0"/>
        <v>0</v>
      </c>
      <c r="L8" s="9">
        <f t="shared" si="1"/>
        <v>0</v>
      </c>
      <c r="M8" s="7" t="s">
        <v>52</v>
      </c>
      <c r="N8" s="1" t="s">
        <v>102</v>
      </c>
      <c r="O8" s="1" t="s">
        <v>52</v>
      </c>
      <c r="P8" s="1" t="s">
        <v>55</v>
      </c>
      <c r="Q8" s="1" t="s">
        <v>52</v>
      </c>
      <c r="R8">
        <v>3</v>
      </c>
      <c r="S8" s="1" t="s">
        <v>52</v>
      </c>
      <c r="T8" s="3"/>
    </row>
    <row r="9" spans="1:20" ht="30" customHeight="1" x14ac:dyDescent="0.3">
      <c r="A9" s="7" t="s">
        <v>666</v>
      </c>
      <c r="B9" s="7" t="s">
        <v>52</v>
      </c>
      <c r="C9" s="7" t="s">
        <v>52</v>
      </c>
      <c r="D9" s="8">
        <v>1</v>
      </c>
      <c r="E9" s="9"/>
      <c r="F9" s="9"/>
      <c r="G9" s="9"/>
      <c r="H9" s="9"/>
      <c r="I9" s="9"/>
      <c r="J9" s="9"/>
      <c r="K9" s="9">
        <f t="shared" si="0"/>
        <v>0</v>
      </c>
      <c r="L9" s="9">
        <f t="shared" si="1"/>
        <v>0</v>
      </c>
      <c r="M9" s="7" t="s">
        <v>52</v>
      </c>
      <c r="N9" s="1" t="s">
        <v>667</v>
      </c>
      <c r="O9" s="1" t="s">
        <v>52</v>
      </c>
      <c r="P9" s="1" t="s">
        <v>55</v>
      </c>
      <c r="Q9" s="1" t="s">
        <v>52</v>
      </c>
      <c r="R9">
        <v>3</v>
      </c>
      <c r="S9" s="1" t="s">
        <v>52</v>
      </c>
      <c r="T9" s="3"/>
    </row>
    <row r="10" spans="1:20" ht="30" customHeight="1" x14ac:dyDescent="0.3">
      <c r="A10" s="7" t="s">
        <v>718</v>
      </c>
      <c r="B10" s="7" t="s">
        <v>52</v>
      </c>
      <c r="C10" s="7" t="s">
        <v>52</v>
      </c>
      <c r="D10" s="8">
        <v>1</v>
      </c>
      <c r="E10" s="9"/>
      <c r="F10" s="9"/>
      <c r="G10" s="9"/>
      <c r="H10" s="9"/>
      <c r="I10" s="9"/>
      <c r="J10" s="9"/>
      <c r="K10" s="9">
        <f t="shared" si="0"/>
        <v>0</v>
      </c>
      <c r="L10" s="9">
        <f t="shared" si="1"/>
        <v>0</v>
      </c>
      <c r="M10" s="7" t="s">
        <v>52</v>
      </c>
      <c r="N10" s="1" t="s">
        <v>719</v>
      </c>
      <c r="O10" s="1" t="s">
        <v>52</v>
      </c>
      <c r="P10" s="1" t="s">
        <v>55</v>
      </c>
      <c r="Q10" s="1" t="s">
        <v>52</v>
      </c>
      <c r="R10">
        <v>3</v>
      </c>
      <c r="S10" s="1" t="s">
        <v>52</v>
      </c>
      <c r="T10" s="3"/>
    </row>
    <row r="11" spans="1:20" ht="30" customHeight="1" x14ac:dyDescent="0.3">
      <c r="A11" s="7" t="s">
        <v>885</v>
      </c>
      <c r="B11" s="7" t="s">
        <v>52</v>
      </c>
      <c r="C11" s="7" t="s">
        <v>52</v>
      </c>
      <c r="D11" s="8">
        <v>1</v>
      </c>
      <c r="E11" s="9"/>
      <c r="F11" s="9"/>
      <c r="G11" s="9"/>
      <c r="H11" s="9"/>
      <c r="I11" s="9">
        <f>공종별내역서!J295</f>
        <v>0</v>
      </c>
      <c r="J11" s="9">
        <f t="shared" ref="J5:J11" si="2">I11*D11</f>
        <v>0</v>
      </c>
      <c r="K11" s="9">
        <f t="shared" si="0"/>
        <v>0</v>
      </c>
      <c r="L11" s="9">
        <f t="shared" si="1"/>
        <v>0</v>
      </c>
      <c r="M11" s="7" t="s">
        <v>52</v>
      </c>
      <c r="N11" s="1" t="s">
        <v>886</v>
      </c>
      <c r="O11" s="1" t="s">
        <v>52</v>
      </c>
      <c r="P11" s="1" t="s">
        <v>55</v>
      </c>
      <c r="Q11" s="1" t="s">
        <v>52</v>
      </c>
      <c r="R11">
        <v>3</v>
      </c>
      <c r="S11" s="1" t="s">
        <v>52</v>
      </c>
      <c r="T11" s="3"/>
    </row>
    <row r="12" spans="1:20" ht="30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T12" s="3"/>
    </row>
    <row r="13" spans="1:20" ht="30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T13" s="3"/>
    </row>
    <row r="14" spans="1:20" ht="30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T14" s="3"/>
    </row>
    <row r="15" spans="1:20" ht="30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T15" s="3"/>
    </row>
    <row r="16" spans="1:20" ht="30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T16" s="3"/>
    </row>
    <row r="17" spans="1:20" ht="30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T17" s="3"/>
    </row>
    <row r="18" spans="1:20" ht="30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T18" s="3"/>
    </row>
    <row r="19" spans="1:20" ht="30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T19" s="3"/>
    </row>
    <row r="20" spans="1:20" ht="30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T20" s="3"/>
    </row>
    <row r="21" spans="1:20" ht="30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T21" s="3"/>
    </row>
    <row r="22" spans="1:20" ht="30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T22" s="3"/>
    </row>
    <row r="23" spans="1:20" ht="30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T23" s="3"/>
    </row>
    <row r="24" spans="1:20" ht="30" customHeight="1" x14ac:dyDescent="0.3">
      <c r="A24" s="7" t="s">
        <v>99</v>
      </c>
      <c r="B24" s="8"/>
      <c r="C24" s="8"/>
      <c r="D24" s="8"/>
      <c r="E24" s="8"/>
      <c r="F24" s="9">
        <f>F5</f>
        <v>0</v>
      </c>
      <c r="G24" s="8"/>
      <c r="H24" s="9">
        <f>H5</f>
        <v>0</v>
      </c>
      <c r="I24" s="8"/>
      <c r="J24" s="9">
        <f>J5</f>
        <v>0</v>
      </c>
      <c r="K24" s="8"/>
      <c r="L24" s="9">
        <f>L5</f>
        <v>0</v>
      </c>
      <c r="M24" s="8"/>
      <c r="T24" s="3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1" type="noConversion"/>
  <pageMargins left="0.78740157480314954" right="0" top="0.39370078740157477" bottom="0.39370078740157477" header="0" footer="0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411"/>
  <sheetViews>
    <sheetView zoomScale="75" zoomScaleNormal="75" workbookViewId="0">
      <selection activeCell="F13" sqref="F13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5" width="13.625" customWidth="1"/>
    <col min="6" max="6" width="15.625" customWidth="1"/>
    <col min="7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  <col min="50" max="50" width="11.75" bestFit="1" customWidth="1"/>
  </cols>
  <sheetData>
    <row r="1" spans="1:48" ht="30" customHeight="1" x14ac:dyDescent="0.3">
      <c r="A1" s="112" t="s">
        <v>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48" ht="30" customHeight="1" x14ac:dyDescent="0.3">
      <c r="A2" s="113" t="s">
        <v>2</v>
      </c>
      <c r="B2" s="113" t="s">
        <v>3</v>
      </c>
      <c r="C2" s="113" t="s">
        <v>4</v>
      </c>
      <c r="D2" s="113" t="s">
        <v>5</v>
      </c>
      <c r="E2" s="113" t="s">
        <v>6</v>
      </c>
      <c r="F2" s="113"/>
      <c r="G2" s="113" t="s">
        <v>9</v>
      </c>
      <c r="H2" s="113"/>
      <c r="I2" s="113" t="s">
        <v>10</v>
      </c>
      <c r="J2" s="113"/>
      <c r="K2" s="113" t="s">
        <v>11</v>
      </c>
      <c r="L2" s="113"/>
      <c r="M2" s="113" t="s">
        <v>12</v>
      </c>
      <c r="N2" s="112" t="s">
        <v>20</v>
      </c>
      <c r="O2" s="112" t="s">
        <v>14</v>
      </c>
      <c r="P2" s="112" t="s">
        <v>21</v>
      </c>
      <c r="Q2" s="112" t="s">
        <v>13</v>
      </c>
      <c r="R2" s="112" t="s">
        <v>22</v>
      </c>
      <c r="S2" s="112" t="s">
        <v>23</v>
      </c>
      <c r="T2" s="112" t="s">
        <v>24</v>
      </c>
      <c r="U2" s="112" t="s">
        <v>25</v>
      </c>
      <c r="V2" s="112" t="s">
        <v>26</v>
      </c>
      <c r="W2" s="112" t="s">
        <v>27</v>
      </c>
      <c r="X2" s="112" t="s">
        <v>28</v>
      </c>
      <c r="Y2" s="112" t="s">
        <v>29</v>
      </c>
      <c r="Z2" s="112" t="s">
        <v>30</v>
      </c>
      <c r="AA2" s="112" t="s">
        <v>31</v>
      </c>
      <c r="AB2" s="112" t="s">
        <v>32</v>
      </c>
      <c r="AC2" s="112" t="s">
        <v>33</v>
      </c>
      <c r="AD2" s="112" t="s">
        <v>34</v>
      </c>
      <c r="AE2" s="112" t="s">
        <v>35</v>
      </c>
      <c r="AF2" s="112" t="s">
        <v>36</v>
      </c>
      <c r="AG2" s="112" t="s">
        <v>37</v>
      </c>
      <c r="AH2" s="112" t="s">
        <v>38</v>
      </c>
      <c r="AI2" s="112" t="s">
        <v>39</v>
      </c>
      <c r="AJ2" s="112" t="s">
        <v>40</v>
      </c>
      <c r="AK2" s="112" t="s">
        <v>41</v>
      </c>
      <c r="AL2" s="112" t="s">
        <v>42</v>
      </c>
      <c r="AM2" s="112" t="s">
        <v>43</v>
      </c>
      <c r="AN2" s="112" t="s">
        <v>44</v>
      </c>
      <c r="AO2" s="112" t="s">
        <v>45</v>
      </c>
      <c r="AP2" s="112" t="s">
        <v>46</v>
      </c>
      <c r="AQ2" s="112" t="s">
        <v>47</v>
      </c>
      <c r="AR2" s="112" t="s">
        <v>48</v>
      </c>
      <c r="AS2" s="112" t="s">
        <v>16</v>
      </c>
      <c r="AT2" s="112" t="s">
        <v>17</v>
      </c>
      <c r="AU2" s="112" t="s">
        <v>49</v>
      </c>
      <c r="AV2" s="112" t="s">
        <v>50</v>
      </c>
    </row>
    <row r="3" spans="1:48" ht="30" customHeight="1" x14ac:dyDescent="0.3">
      <c r="A3" s="113"/>
      <c r="B3" s="113"/>
      <c r="C3" s="113"/>
      <c r="D3" s="113"/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113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</row>
    <row r="4" spans="1:48" ht="30" customHeight="1" x14ac:dyDescent="0.3">
      <c r="A4" s="86" t="s">
        <v>56</v>
      </c>
      <c r="B4" s="7" t="s">
        <v>52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Q4" s="1" t="s">
        <v>57</v>
      </c>
    </row>
    <row r="5" spans="1:48" ht="30" customHeight="1" x14ac:dyDescent="0.3">
      <c r="A5" s="7"/>
      <c r="B5" s="7"/>
      <c r="C5" s="7"/>
      <c r="D5" s="8"/>
      <c r="E5" s="10"/>
      <c r="F5" s="10"/>
      <c r="G5" s="10"/>
      <c r="H5" s="10"/>
      <c r="I5" s="10"/>
      <c r="J5" s="10"/>
      <c r="K5" s="10"/>
      <c r="L5" s="10"/>
      <c r="M5" s="7" t="s">
        <v>52</v>
      </c>
      <c r="N5" s="1" t="s">
        <v>59</v>
      </c>
      <c r="O5" s="1" t="s">
        <v>52</v>
      </c>
      <c r="P5" s="1" t="s">
        <v>52</v>
      </c>
      <c r="Q5" s="1" t="s">
        <v>57</v>
      </c>
      <c r="R5" s="1" t="s">
        <v>60</v>
      </c>
      <c r="S5" s="1" t="s">
        <v>60</v>
      </c>
      <c r="T5" s="1" t="s">
        <v>61</v>
      </c>
      <c r="AR5" s="1" t="s">
        <v>52</v>
      </c>
      <c r="AS5" s="1" t="s">
        <v>52</v>
      </c>
      <c r="AU5" s="1" t="s">
        <v>62</v>
      </c>
      <c r="AV5">
        <v>184</v>
      </c>
    </row>
    <row r="6" spans="1:48" ht="30" customHeight="1" x14ac:dyDescent="0.3">
      <c r="A6" s="7"/>
      <c r="B6" s="7"/>
      <c r="C6" s="7"/>
      <c r="D6" s="8"/>
      <c r="E6" s="10"/>
      <c r="F6" s="10"/>
      <c r="G6" s="10"/>
      <c r="H6" s="10"/>
      <c r="I6" s="10"/>
      <c r="J6" s="10"/>
      <c r="K6" s="10"/>
      <c r="L6" s="10"/>
      <c r="M6" s="7" t="s">
        <v>52</v>
      </c>
      <c r="N6" s="1" t="s">
        <v>63</v>
      </c>
      <c r="O6" s="1" t="s">
        <v>52</v>
      </c>
      <c r="P6" s="1" t="s">
        <v>52</v>
      </c>
      <c r="Q6" s="1" t="s">
        <v>57</v>
      </c>
      <c r="R6" s="1" t="s">
        <v>60</v>
      </c>
      <c r="S6" s="1" t="s">
        <v>60</v>
      </c>
      <c r="T6" s="1" t="s">
        <v>61</v>
      </c>
      <c r="AR6" s="1" t="s">
        <v>52</v>
      </c>
      <c r="AS6" s="1" t="s">
        <v>52</v>
      </c>
      <c r="AU6" s="1" t="s">
        <v>64</v>
      </c>
      <c r="AV6">
        <v>185</v>
      </c>
    </row>
    <row r="7" spans="1:48" ht="30" customHeight="1" x14ac:dyDescent="0.3">
      <c r="A7" s="7" t="s">
        <v>65</v>
      </c>
      <c r="B7" s="7" t="s">
        <v>66</v>
      </c>
      <c r="C7" s="7" t="s">
        <v>58</v>
      </c>
      <c r="D7" s="8">
        <v>3</v>
      </c>
      <c r="E7" s="10"/>
      <c r="F7" s="10"/>
      <c r="G7" s="10"/>
      <c r="H7" s="10"/>
      <c r="I7" s="10"/>
      <c r="J7" s="10"/>
      <c r="K7" s="10">
        <f t="shared" ref="K7:K14" si="0">TRUNC(E7+G7+I7, 0)</f>
        <v>0</v>
      </c>
      <c r="L7" s="10">
        <f t="shared" ref="L7:L14" si="1">TRUNC(F7+H7+J7, 0)</f>
        <v>0</v>
      </c>
      <c r="M7" s="7" t="s">
        <v>67</v>
      </c>
      <c r="N7" s="1" t="s">
        <v>68</v>
      </c>
      <c r="O7" s="1" t="s">
        <v>52</v>
      </c>
      <c r="P7" s="1" t="s">
        <v>52</v>
      </c>
      <c r="Q7" s="1" t="s">
        <v>57</v>
      </c>
      <c r="R7" s="1" t="s">
        <v>61</v>
      </c>
      <c r="S7" s="1" t="s">
        <v>60</v>
      </c>
      <c r="T7" s="1" t="s">
        <v>60</v>
      </c>
      <c r="AR7" s="1" t="s">
        <v>52</v>
      </c>
      <c r="AS7" s="1" t="s">
        <v>52</v>
      </c>
      <c r="AU7" s="1" t="s">
        <v>69</v>
      </c>
      <c r="AV7">
        <v>194</v>
      </c>
    </row>
    <row r="8" spans="1:48" ht="30" customHeight="1" x14ac:dyDescent="0.3">
      <c r="A8" s="7" t="s">
        <v>70</v>
      </c>
      <c r="B8" s="7" t="s">
        <v>71</v>
      </c>
      <c r="C8" s="7" t="s">
        <v>58</v>
      </c>
      <c r="D8" s="8">
        <v>3</v>
      </c>
      <c r="E8" s="10"/>
      <c r="F8" s="10"/>
      <c r="G8" s="10"/>
      <c r="H8" s="10"/>
      <c r="I8" s="10"/>
      <c r="J8" s="10"/>
      <c r="K8" s="10">
        <f t="shared" si="0"/>
        <v>0</v>
      </c>
      <c r="L8" s="10">
        <f t="shared" si="1"/>
        <v>0</v>
      </c>
      <c r="M8" s="7" t="s">
        <v>72</v>
      </c>
      <c r="N8" s="1" t="s">
        <v>73</v>
      </c>
      <c r="O8" s="1" t="s">
        <v>52</v>
      </c>
      <c r="P8" s="1" t="s">
        <v>52</v>
      </c>
      <c r="Q8" s="1" t="s">
        <v>57</v>
      </c>
      <c r="R8" s="1" t="s">
        <v>61</v>
      </c>
      <c r="S8" s="1" t="s">
        <v>60</v>
      </c>
      <c r="T8" s="1" t="s">
        <v>60</v>
      </c>
      <c r="AR8" s="1" t="s">
        <v>52</v>
      </c>
      <c r="AS8" s="1" t="s">
        <v>52</v>
      </c>
      <c r="AU8" s="1" t="s">
        <v>74</v>
      </c>
      <c r="AV8">
        <v>195</v>
      </c>
    </row>
    <row r="9" spans="1:48" ht="30" customHeight="1" x14ac:dyDescent="0.3">
      <c r="A9" s="7" t="s">
        <v>75</v>
      </c>
      <c r="B9" s="7" t="s">
        <v>76</v>
      </c>
      <c r="C9" s="7" t="s">
        <v>58</v>
      </c>
      <c r="D9" s="8">
        <v>1</v>
      </c>
      <c r="E9" s="10"/>
      <c r="F9" s="10"/>
      <c r="G9" s="10"/>
      <c r="H9" s="10"/>
      <c r="I9" s="10"/>
      <c r="J9" s="10"/>
      <c r="K9" s="10">
        <f t="shared" si="0"/>
        <v>0</v>
      </c>
      <c r="L9" s="10">
        <f t="shared" si="1"/>
        <v>0</v>
      </c>
      <c r="M9" s="7" t="s">
        <v>52</v>
      </c>
      <c r="N9" s="1" t="s">
        <v>77</v>
      </c>
      <c r="O9" s="1" t="s">
        <v>52</v>
      </c>
      <c r="P9" s="1" t="s">
        <v>52</v>
      </c>
      <c r="Q9" s="1" t="s">
        <v>57</v>
      </c>
      <c r="R9" s="1" t="s">
        <v>60</v>
      </c>
      <c r="S9" s="1" t="s">
        <v>60</v>
      </c>
      <c r="T9" s="1" t="s">
        <v>61</v>
      </c>
      <c r="AR9" s="1" t="s">
        <v>52</v>
      </c>
      <c r="AS9" s="1" t="s">
        <v>52</v>
      </c>
      <c r="AU9" s="1" t="s">
        <v>78</v>
      </c>
      <c r="AV9">
        <v>188</v>
      </c>
    </row>
    <row r="10" spans="1:48" ht="30" customHeight="1" x14ac:dyDescent="0.3">
      <c r="A10" s="7" t="s">
        <v>79</v>
      </c>
      <c r="B10" s="7" t="s">
        <v>80</v>
      </c>
      <c r="C10" s="7" t="s">
        <v>58</v>
      </c>
      <c r="D10" s="8">
        <v>1</v>
      </c>
      <c r="E10" s="10"/>
      <c r="F10" s="10"/>
      <c r="G10" s="10"/>
      <c r="H10" s="10"/>
      <c r="I10" s="10"/>
      <c r="J10" s="10"/>
      <c r="K10" s="10">
        <f t="shared" si="0"/>
        <v>0</v>
      </c>
      <c r="L10" s="10">
        <f t="shared" si="1"/>
        <v>0</v>
      </c>
      <c r="M10" s="7" t="s">
        <v>52</v>
      </c>
      <c r="N10" s="1" t="s">
        <v>81</v>
      </c>
      <c r="O10" s="1" t="s">
        <v>52</v>
      </c>
      <c r="P10" s="1" t="s">
        <v>52</v>
      </c>
      <c r="Q10" s="1" t="s">
        <v>57</v>
      </c>
      <c r="R10" s="1" t="s">
        <v>60</v>
      </c>
      <c r="S10" s="1" t="s">
        <v>60</v>
      </c>
      <c r="T10" s="1" t="s">
        <v>61</v>
      </c>
      <c r="AR10" s="1" t="s">
        <v>52</v>
      </c>
      <c r="AS10" s="1" t="s">
        <v>52</v>
      </c>
      <c r="AU10" s="1" t="s">
        <v>82</v>
      </c>
      <c r="AV10">
        <v>189</v>
      </c>
    </row>
    <row r="11" spans="1:48" ht="30" customHeight="1" x14ac:dyDescent="0.3">
      <c r="A11" s="7" t="s">
        <v>83</v>
      </c>
      <c r="B11" s="7" t="s">
        <v>84</v>
      </c>
      <c r="C11" s="7" t="s">
        <v>58</v>
      </c>
      <c r="D11" s="8">
        <v>1</v>
      </c>
      <c r="E11" s="10"/>
      <c r="F11" s="10"/>
      <c r="G11" s="10"/>
      <c r="H11" s="10"/>
      <c r="I11" s="10"/>
      <c r="J11" s="10"/>
      <c r="K11" s="10">
        <f t="shared" si="0"/>
        <v>0</v>
      </c>
      <c r="L11" s="10">
        <f t="shared" si="1"/>
        <v>0</v>
      </c>
      <c r="M11" s="7" t="s">
        <v>52</v>
      </c>
      <c r="N11" s="1" t="s">
        <v>85</v>
      </c>
      <c r="O11" s="1" t="s">
        <v>52</v>
      </c>
      <c r="P11" s="1" t="s">
        <v>52</v>
      </c>
      <c r="Q11" s="1" t="s">
        <v>57</v>
      </c>
      <c r="R11" s="1" t="s">
        <v>60</v>
      </c>
      <c r="S11" s="1" t="s">
        <v>60</v>
      </c>
      <c r="T11" s="1" t="s">
        <v>61</v>
      </c>
      <c r="AR11" s="1" t="s">
        <v>52</v>
      </c>
      <c r="AS11" s="1" t="s">
        <v>52</v>
      </c>
      <c r="AU11" s="1" t="s">
        <v>86</v>
      </c>
      <c r="AV11">
        <v>190</v>
      </c>
    </row>
    <row r="12" spans="1:48" ht="30" customHeight="1" x14ac:dyDescent="0.3">
      <c r="A12" s="7" t="s">
        <v>87</v>
      </c>
      <c r="B12" s="7" t="s">
        <v>88</v>
      </c>
      <c r="C12" s="7" t="s">
        <v>58</v>
      </c>
      <c r="D12" s="8">
        <v>2</v>
      </c>
      <c r="E12" s="10"/>
      <c r="F12" s="10"/>
      <c r="G12" s="10"/>
      <c r="H12" s="10"/>
      <c r="I12" s="10"/>
      <c r="J12" s="10"/>
      <c r="K12" s="10">
        <f t="shared" si="0"/>
        <v>0</v>
      </c>
      <c r="L12" s="10">
        <f t="shared" si="1"/>
        <v>0</v>
      </c>
      <c r="M12" s="7" t="s">
        <v>52</v>
      </c>
      <c r="N12" s="1" t="s">
        <v>89</v>
      </c>
      <c r="O12" s="1" t="s">
        <v>52</v>
      </c>
      <c r="P12" s="1" t="s">
        <v>52</v>
      </c>
      <c r="Q12" s="1" t="s">
        <v>57</v>
      </c>
      <c r="R12" s="1" t="s">
        <v>60</v>
      </c>
      <c r="S12" s="1" t="s">
        <v>60</v>
      </c>
      <c r="T12" s="1" t="s">
        <v>61</v>
      </c>
      <c r="AR12" s="1" t="s">
        <v>52</v>
      </c>
      <c r="AS12" s="1" t="s">
        <v>52</v>
      </c>
      <c r="AU12" s="1" t="s">
        <v>90</v>
      </c>
      <c r="AV12">
        <v>191</v>
      </c>
    </row>
    <row r="13" spans="1:48" ht="30" customHeight="1" x14ac:dyDescent="0.3">
      <c r="A13" s="7" t="s">
        <v>91</v>
      </c>
      <c r="B13" s="7" t="s">
        <v>92</v>
      </c>
      <c r="C13" s="7" t="s">
        <v>58</v>
      </c>
      <c r="D13" s="8">
        <v>2</v>
      </c>
      <c r="E13" s="10"/>
      <c r="F13" s="10"/>
      <c r="G13" s="10"/>
      <c r="H13" s="10"/>
      <c r="I13" s="10"/>
      <c r="J13" s="10"/>
      <c r="K13" s="10">
        <f t="shared" si="0"/>
        <v>0</v>
      </c>
      <c r="L13" s="10">
        <f t="shared" si="1"/>
        <v>0</v>
      </c>
      <c r="M13" s="7" t="s">
        <v>52</v>
      </c>
      <c r="N13" s="1" t="s">
        <v>93</v>
      </c>
      <c r="O13" s="1" t="s">
        <v>52</v>
      </c>
      <c r="P13" s="1" t="s">
        <v>52</v>
      </c>
      <c r="Q13" s="1" t="s">
        <v>57</v>
      </c>
      <c r="R13" s="1" t="s">
        <v>60</v>
      </c>
      <c r="S13" s="1" t="s">
        <v>60</v>
      </c>
      <c r="T13" s="1" t="s">
        <v>61</v>
      </c>
      <c r="AR13" s="1" t="s">
        <v>52</v>
      </c>
      <c r="AS13" s="1" t="s">
        <v>52</v>
      </c>
      <c r="AU13" s="1" t="s">
        <v>94</v>
      </c>
      <c r="AV13">
        <v>192</v>
      </c>
    </row>
    <row r="14" spans="1:48" ht="30" customHeight="1" x14ac:dyDescent="0.3">
      <c r="A14" s="7" t="s">
        <v>95</v>
      </c>
      <c r="B14" s="7" t="s">
        <v>96</v>
      </c>
      <c r="C14" s="7" t="s">
        <v>58</v>
      </c>
      <c r="D14" s="8">
        <v>2</v>
      </c>
      <c r="E14" s="10"/>
      <c r="F14" s="10"/>
      <c r="G14" s="10"/>
      <c r="H14" s="10"/>
      <c r="I14" s="10"/>
      <c r="J14" s="10"/>
      <c r="K14" s="10">
        <f t="shared" si="0"/>
        <v>0</v>
      </c>
      <c r="L14" s="10">
        <f t="shared" si="1"/>
        <v>0</v>
      </c>
      <c r="M14" s="7" t="s">
        <v>52</v>
      </c>
      <c r="N14" s="1" t="s">
        <v>97</v>
      </c>
      <c r="O14" s="1" t="s">
        <v>52</v>
      </c>
      <c r="P14" s="1" t="s">
        <v>52</v>
      </c>
      <c r="Q14" s="1" t="s">
        <v>57</v>
      </c>
      <c r="R14" s="1" t="s">
        <v>60</v>
      </c>
      <c r="S14" s="1" t="s">
        <v>60</v>
      </c>
      <c r="T14" s="1" t="s">
        <v>61</v>
      </c>
      <c r="AR14" s="1" t="s">
        <v>52</v>
      </c>
      <c r="AS14" s="1" t="s">
        <v>52</v>
      </c>
      <c r="AU14" s="1" t="s">
        <v>98</v>
      </c>
      <c r="AV14">
        <v>193</v>
      </c>
    </row>
    <row r="15" spans="1:48" ht="30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48" ht="30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48" ht="30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48" ht="30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48" ht="30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48" ht="30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48" ht="30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48" ht="30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48" ht="30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48" ht="30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48" ht="30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48" ht="30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48" ht="30" customHeight="1" x14ac:dyDescent="0.3">
      <c r="A27" s="7" t="s">
        <v>99</v>
      </c>
      <c r="B27" s="8"/>
      <c r="C27" s="8"/>
      <c r="D27" s="8"/>
      <c r="E27" s="8"/>
      <c r="F27" s="10">
        <f>SUM(F5:F26)</f>
        <v>0</v>
      </c>
      <c r="G27" s="8"/>
      <c r="H27" s="10">
        <f>SUM(H5:H26)</f>
        <v>0</v>
      </c>
      <c r="I27" s="8"/>
      <c r="J27" s="10">
        <f>SUM(J5:J26)</f>
        <v>0</v>
      </c>
      <c r="K27" s="8"/>
      <c r="L27" s="87">
        <f>SUM(L5:L26)</f>
        <v>0</v>
      </c>
      <c r="M27" s="8"/>
      <c r="N27" t="s">
        <v>100</v>
      </c>
    </row>
    <row r="28" spans="1:48" ht="30" customHeight="1" x14ac:dyDescent="0.3">
      <c r="A28" s="86" t="s">
        <v>101</v>
      </c>
      <c r="B28" s="7" t="s">
        <v>52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Q28" s="1" t="s">
        <v>102</v>
      </c>
    </row>
    <row r="29" spans="1:48" ht="30" customHeight="1" x14ac:dyDescent="0.3">
      <c r="A29" s="7" t="s">
        <v>103</v>
      </c>
      <c r="B29" s="7" t="s">
        <v>104</v>
      </c>
      <c r="C29" s="7" t="s">
        <v>105</v>
      </c>
      <c r="D29" s="8">
        <v>16</v>
      </c>
      <c r="E29" s="10"/>
      <c r="F29" s="10"/>
      <c r="G29" s="10"/>
      <c r="H29" s="10"/>
      <c r="I29" s="10"/>
      <c r="J29" s="10">
        <f t="shared" ref="J29:J60" si="2">TRUNC(I29*D29, 0)</f>
        <v>0</v>
      </c>
      <c r="K29" s="10">
        <f t="shared" ref="K29:K60" si="3">TRUNC(E29+G29+I29, 0)</f>
        <v>0</v>
      </c>
      <c r="L29" s="10">
        <f t="shared" ref="L29:L60" si="4">TRUNC(F29+H29+J29, 0)</f>
        <v>0</v>
      </c>
      <c r="M29" s="7" t="s">
        <v>106</v>
      </c>
      <c r="N29" s="1" t="s">
        <v>107</v>
      </c>
      <c r="O29" s="1" t="s">
        <v>52</v>
      </c>
      <c r="P29" s="1" t="s">
        <v>52</v>
      </c>
      <c r="Q29" s="1" t="s">
        <v>102</v>
      </c>
      <c r="R29" s="1" t="s">
        <v>61</v>
      </c>
      <c r="S29" s="1" t="s">
        <v>60</v>
      </c>
      <c r="T29" s="1" t="s">
        <v>60</v>
      </c>
      <c r="AR29" s="1" t="s">
        <v>52</v>
      </c>
      <c r="AS29" s="1" t="s">
        <v>52</v>
      </c>
      <c r="AU29" s="1" t="s">
        <v>108</v>
      </c>
      <c r="AV29">
        <v>16</v>
      </c>
    </row>
    <row r="30" spans="1:48" ht="30" customHeight="1" x14ac:dyDescent="0.3">
      <c r="A30" s="7" t="s">
        <v>103</v>
      </c>
      <c r="B30" s="7" t="s">
        <v>109</v>
      </c>
      <c r="C30" s="7" t="s">
        <v>105</v>
      </c>
      <c r="D30" s="8">
        <v>40</v>
      </c>
      <c r="E30" s="10"/>
      <c r="F30" s="10"/>
      <c r="G30" s="10"/>
      <c r="H30" s="10"/>
      <c r="I30" s="10"/>
      <c r="J30" s="10">
        <f t="shared" si="2"/>
        <v>0</v>
      </c>
      <c r="K30" s="10">
        <f t="shared" si="3"/>
        <v>0</v>
      </c>
      <c r="L30" s="10">
        <f t="shared" si="4"/>
        <v>0</v>
      </c>
      <c r="M30" s="7" t="s">
        <v>110</v>
      </c>
      <c r="N30" s="1" t="s">
        <v>111</v>
      </c>
      <c r="O30" s="1" t="s">
        <v>52</v>
      </c>
      <c r="P30" s="1" t="s">
        <v>52</v>
      </c>
      <c r="Q30" s="1" t="s">
        <v>102</v>
      </c>
      <c r="R30" s="1" t="s">
        <v>61</v>
      </c>
      <c r="S30" s="1" t="s">
        <v>60</v>
      </c>
      <c r="T30" s="1" t="s">
        <v>60</v>
      </c>
      <c r="AR30" s="1" t="s">
        <v>52</v>
      </c>
      <c r="AS30" s="1" t="s">
        <v>52</v>
      </c>
      <c r="AU30" s="1" t="s">
        <v>112</v>
      </c>
      <c r="AV30">
        <v>17</v>
      </c>
    </row>
    <row r="31" spans="1:48" ht="30" customHeight="1" x14ac:dyDescent="0.3">
      <c r="A31" s="7" t="s">
        <v>103</v>
      </c>
      <c r="B31" s="7" t="s">
        <v>113</v>
      </c>
      <c r="C31" s="7" t="s">
        <v>105</v>
      </c>
      <c r="D31" s="8">
        <v>60</v>
      </c>
      <c r="E31" s="10"/>
      <c r="F31" s="10"/>
      <c r="G31" s="10"/>
      <c r="H31" s="10"/>
      <c r="I31" s="10"/>
      <c r="J31" s="10">
        <f t="shared" si="2"/>
        <v>0</v>
      </c>
      <c r="K31" s="10">
        <f t="shared" si="3"/>
        <v>0</v>
      </c>
      <c r="L31" s="10">
        <f t="shared" si="4"/>
        <v>0</v>
      </c>
      <c r="M31" s="7" t="s">
        <v>114</v>
      </c>
      <c r="N31" s="1" t="s">
        <v>115</v>
      </c>
      <c r="O31" s="1" t="s">
        <v>52</v>
      </c>
      <c r="P31" s="1" t="s">
        <v>52</v>
      </c>
      <c r="Q31" s="1" t="s">
        <v>102</v>
      </c>
      <c r="R31" s="1" t="s">
        <v>61</v>
      </c>
      <c r="S31" s="1" t="s">
        <v>60</v>
      </c>
      <c r="T31" s="1" t="s">
        <v>60</v>
      </c>
      <c r="AR31" s="1" t="s">
        <v>52</v>
      </c>
      <c r="AS31" s="1" t="s">
        <v>52</v>
      </c>
      <c r="AU31" s="1" t="s">
        <v>116</v>
      </c>
      <c r="AV31">
        <v>18</v>
      </c>
    </row>
    <row r="32" spans="1:48" ht="30" customHeight="1" x14ac:dyDescent="0.3">
      <c r="A32" s="7" t="s">
        <v>103</v>
      </c>
      <c r="B32" s="7" t="s">
        <v>117</v>
      </c>
      <c r="C32" s="7" t="s">
        <v>105</v>
      </c>
      <c r="D32" s="8">
        <v>100</v>
      </c>
      <c r="E32" s="10"/>
      <c r="F32" s="10"/>
      <c r="G32" s="10"/>
      <c r="H32" s="10"/>
      <c r="I32" s="10"/>
      <c r="J32" s="10">
        <f t="shared" si="2"/>
        <v>0</v>
      </c>
      <c r="K32" s="10">
        <f t="shared" si="3"/>
        <v>0</v>
      </c>
      <c r="L32" s="10">
        <f t="shared" si="4"/>
        <v>0</v>
      </c>
      <c r="M32" s="7" t="s">
        <v>118</v>
      </c>
      <c r="N32" s="1" t="s">
        <v>119</v>
      </c>
      <c r="O32" s="1" t="s">
        <v>52</v>
      </c>
      <c r="P32" s="1" t="s">
        <v>52</v>
      </c>
      <c r="Q32" s="1" t="s">
        <v>102</v>
      </c>
      <c r="R32" s="1" t="s">
        <v>61</v>
      </c>
      <c r="S32" s="1" t="s">
        <v>60</v>
      </c>
      <c r="T32" s="1" t="s">
        <v>60</v>
      </c>
      <c r="AR32" s="1" t="s">
        <v>52</v>
      </c>
      <c r="AS32" s="1" t="s">
        <v>52</v>
      </c>
      <c r="AU32" s="1" t="s">
        <v>120</v>
      </c>
      <c r="AV32">
        <v>19</v>
      </c>
    </row>
    <row r="33" spans="1:48" ht="30" customHeight="1" x14ac:dyDescent="0.3">
      <c r="A33" s="7" t="s">
        <v>121</v>
      </c>
      <c r="B33" s="7" t="s">
        <v>122</v>
      </c>
      <c r="C33" s="7" t="s">
        <v>105</v>
      </c>
      <c r="D33" s="8">
        <v>38</v>
      </c>
      <c r="E33" s="10"/>
      <c r="F33" s="10"/>
      <c r="G33" s="10"/>
      <c r="H33" s="10"/>
      <c r="I33" s="10"/>
      <c r="J33" s="10">
        <f t="shared" si="2"/>
        <v>0</v>
      </c>
      <c r="K33" s="10">
        <f t="shared" si="3"/>
        <v>0</v>
      </c>
      <c r="L33" s="10">
        <f t="shared" si="4"/>
        <v>0</v>
      </c>
      <c r="M33" s="7" t="s">
        <v>123</v>
      </c>
      <c r="N33" s="1" t="s">
        <v>124</v>
      </c>
      <c r="O33" s="1" t="s">
        <v>52</v>
      </c>
      <c r="P33" s="1" t="s">
        <v>52</v>
      </c>
      <c r="Q33" s="1" t="s">
        <v>102</v>
      </c>
      <c r="R33" s="1" t="s">
        <v>61</v>
      </c>
      <c r="S33" s="1" t="s">
        <v>60</v>
      </c>
      <c r="T33" s="1" t="s">
        <v>60</v>
      </c>
      <c r="AR33" s="1" t="s">
        <v>52</v>
      </c>
      <c r="AS33" s="1" t="s">
        <v>52</v>
      </c>
      <c r="AU33" s="1" t="s">
        <v>125</v>
      </c>
      <c r="AV33">
        <v>20</v>
      </c>
    </row>
    <row r="34" spans="1:48" ht="30" customHeight="1" x14ac:dyDescent="0.3">
      <c r="A34" s="7" t="s">
        <v>121</v>
      </c>
      <c r="B34" s="7" t="s">
        <v>126</v>
      </c>
      <c r="C34" s="7" t="s">
        <v>105</v>
      </c>
      <c r="D34" s="8">
        <v>14</v>
      </c>
      <c r="E34" s="10"/>
      <c r="F34" s="10"/>
      <c r="G34" s="10"/>
      <c r="H34" s="10"/>
      <c r="I34" s="10"/>
      <c r="J34" s="10">
        <f t="shared" si="2"/>
        <v>0</v>
      </c>
      <c r="K34" s="10">
        <f t="shared" si="3"/>
        <v>0</v>
      </c>
      <c r="L34" s="10">
        <f t="shared" si="4"/>
        <v>0</v>
      </c>
      <c r="M34" s="7" t="s">
        <v>127</v>
      </c>
      <c r="N34" s="1" t="s">
        <v>128</v>
      </c>
      <c r="O34" s="1" t="s">
        <v>52</v>
      </c>
      <c r="P34" s="1" t="s">
        <v>52</v>
      </c>
      <c r="Q34" s="1" t="s">
        <v>102</v>
      </c>
      <c r="R34" s="1" t="s">
        <v>61</v>
      </c>
      <c r="S34" s="1" t="s">
        <v>60</v>
      </c>
      <c r="T34" s="1" t="s">
        <v>60</v>
      </c>
      <c r="AR34" s="1" t="s">
        <v>52</v>
      </c>
      <c r="AS34" s="1" t="s">
        <v>52</v>
      </c>
      <c r="AU34" s="1" t="s">
        <v>129</v>
      </c>
      <c r="AV34">
        <v>21</v>
      </c>
    </row>
    <row r="35" spans="1:48" ht="30" customHeight="1" x14ac:dyDescent="0.3">
      <c r="A35" s="7" t="s">
        <v>121</v>
      </c>
      <c r="B35" s="7" t="s">
        <v>130</v>
      </c>
      <c r="C35" s="7" t="s">
        <v>105</v>
      </c>
      <c r="D35" s="8">
        <v>24</v>
      </c>
      <c r="E35" s="10"/>
      <c r="F35" s="10"/>
      <c r="G35" s="10"/>
      <c r="H35" s="10"/>
      <c r="I35" s="10"/>
      <c r="J35" s="10">
        <f t="shared" si="2"/>
        <v>0</v>
      </c>
      <c r="K35" s="10">
        <f t="shared" si="3"/>
        <v>0</v>
      </c>
      <c r="L35" s="10">
        <f t="shared" si="4"/>
        <v>0</v>
      </c>
      <c r="M35" s="7" t="s">
        <v>131</v>
      </c>
      <c r="N35" s="1" t="s">
        <v>132</v>
      </c>
      <c r="O35" s="1" t="s">
        <v>52</v>
      </c>
      <c r="P35" s="1" t="s">
        <v>52</v>
      </c>
      <c r="Q35" s="1" t="s">
        <v>102</v>
      </c>
      <c r="R35" s="1" t="s">
        <v>61</v>
      </c>
      <c r="S35" s="1" t="s">
        <v>60</v>
      </c>
      <c r="T35" s="1" t="s">
        <v>60</v>
      </c>
      <c r="AR35" s="1" t="s">
        <v>52</v>
      </c>
      <c r="AS35" s="1" t="s">
        <v>52</v>
      </c>
      <c r="AU35" s="1" t="s">
        <v>133</v>
      </c>
      <c r="AV35">
        <v>22</v>
      </c>
    </row>
    <row r="36" spans="1:48" ht="30" customHeight="1" x14ac:dyDescent="0.3">
      <c r="A36" s="7" t="s">
        <v>121</v>
      </c>
      <c r="B36" s="7" t="s">
        <v>104</v>
      </c>
      <c r="C36" s="7" t="s">
        <v>105</v>
      </c>
      <c r="D36" s="8">
        <v>23</v>
      </c>
      <c r="E36" s="10"/>
      <c r="F36" s="10"/>
      <c r="G36" s="10"/>
      <c r="H36" s="10"/>
      <c r="I36" s="10"/>
      <c r="J36" s="10">
        <f t="shared" si="2"/>
        <v>0</v>
      </c>
      <c r="K36" s="10">
        <f t="shared" si="3"/>
        <v>0</v>
      </c>
      <c r="L36" s="10">
        <f t="shared" si="4"/>
        <v>0</v>
      </c>
      <c r="M36" s="7" t="s">
        <v>134</v>
      </c>
      <c r="N36" s="1" t="s">
        <v>135</v>
      </c>
      <c r="O36" s="1" t="s">
        <v>52</v>
      </c>
      <c r="P36" s="1" t="s">
        <v>52</v>
      </c>
      <c r="Q36" s="1" t="s">
        <v>102</v>
      </c>
      <c r="R36" s="1" t="s">
        <v>61</v>
      </c>
      <c r="S36" s="1" t="s">
        <v>60</v>
      </c>
      <c r="T36" s="1" t="s">
        <v>60</v>
      </c>
      <c r="AR36" s="1" t="s">
        <v>52</v>
      </c>
      <c r="AS36" s="1" t="s">
        <v>52</v>
      </c>
      <c r="AU36" s="1" t="s">
        <v>136</v>
      </c>
      <c r="AV36">
        <v>23</v>
      </c>
    </row>
    <row r="37" spans="1:48" ht="30" customHeight="1" x14ac:dyDescent="0.3">
      <c r="A37" s="7" t="s">
        <v>121</v>
      </c>
      <c r="B37" s="7" t="s">
        <v>137</v>
      </c>
      <c r="C37" s="7" t="s">
        <v>105</v>
      </c>
      <c r="D37" s="8">
        <v>32</v>
      </c>
      <c r="E37" s="10"/>
      <c r="F37" s="10"/>
      <c r="G37" s="10"/>
      <c r="H37" s="10"/>
      <c r="I37" s="10"/>
      <c r="J37" s="10">
        <f t="shared" si="2"/>
        <v>0</v>
      </c>
      <c r="K37" s="10">
        <f t="shared" si="3"/>
        <v>0</v>
      </c>
      <c r="L37" s="10">
        <f t="shared" si="4"/>
        <v>0</v>
      </c>
      <c r="M37" s="7" t="s">
        <v>138</v>
      </c>
      <c r="N37" s="1" t="s">
        <v>139</v>
      </c>
      <c r="O37" s="1" t="s">
        <v>52</v>
      </c>
      <c r="P37" s="1" t="s">
        <v>52</v>
      </c>
      <c r="Q37" s="1" t="s">
        <v>102</v>
      </c>
      <c r="R37" s="1" t="s">
        <v>61</v>
      </c>
      <c r="S37" s="1" t="s">
        <v>60</v>
      </c>
      <c r="T37" s="1" t="s">
        <v>60</v>
      </c>
      <c r="AR37" s="1" t="s">
        <v>52</v>
      </c>
      <c r="AS37" s="1" t="s">
        <v>52</v>
      </c>
      <c r="AU37" s="1" t="s">
        <v>140</v>
      </c>
      <c r="AV37">
        <v>24</v>
      </c>
    </row>
    <row r="38" spans="1:48" ht="30" customHeight="1" x14ac:dyDescent="0.3">
      <c r="A38" s="7" t="s">
        <v>121</v>
      </c>
      <c r="B38" s="7" t="s">
        <v>141</v>
      </c>
      <c r="C38" s="7" t="s">
        <v>105</v>
      </c>
      <c r="D38" s="8">
        <v>24</v>
      </c>
      <c r="E38" s="10"/>
      <c r="F38" s="10"/>
      <c r="G38" s="10"/>
      <c r="H38" s="10"/>
      <c r="I38" s="10"/>
      <c r="J38" s="10">
        <f t="shared" si="2"/>
        <v>0</v>
      </c>
      <c r="K38" s="10">
        <f t="shared" si="3"/>
        <v>0</v>
      </c>
      <c r="L38" s="10">
        <f t="shared" si="4"/>
        <v>0</v>
      </c>
      <c r="M38" s="7" t="s">
        <v>142</v>
      </c>
      <c r="N38" s="1" t="s">
        <v>143</v>
      </c>
      <c r="O38" s="1" t="s">
        <v>52</v>
      </c>
      <c r="P38" s="1" t="s">
        <v>52</v>
      </c>
      <c r="Q38" s="1" t="s">
        <v>102</v>
      </c>
      <c r="R38" s="1" t="s">
        <v>61</v>
      </c>
      <c r="S38" s="1" t="s">
        <v>60</v>
      </c>
      <c r="T38" s="1" t="s">
        <v>60</v>
      </c>
      <c r="AR38" s="1" t="s">
        <v>52</v>
      </c>
      <c r="AS38" s="1" t="s">
        <v>52</v>
      </c>
      <c r="AU38" s="1" t="s">
        <v>144</v>
      </c>
      <c r="AV38">
        <v>25</v>
      </c>
    </row>
    <row r="39" spans="1:48" ht="30" customHeight="1" x14ac:dyDescent="0.3">
      <c r="A39" s="7" t="s">
        <v>121</v>
      </c>
      <c r="B39" s="7" t="s">
        <v>145</v>
      </c>
      <c r="C39" s="7" t="s">
        <v>105</v>
      </c>
      <c r="D39" s="8">
        <v>28</v>
      </c>
      <c r="E39" s="10"/>
      <c r="F39" s="10"/>
      <c r="G39" s="10"/>
      <c r="H39" s="10"/>
      <c r="I39" s="10"/>
      <c r="J39" s="10">
        <f t="shared" si="2"/>
        <v>0</v>
      </c>
      <c r="K39" s="10">
        <f t="shared" si="3"/>
        <v>0</v>
      </c>
      <c r="L39" s="10">
        <f t="shared" si="4"/>
        <v>0</v>
      </c>
      <c r="M39" s="7" t="s">
        <v>146</v>
      </c>
      <c r="N39" s="1" t="s">
        <v>147</v>
      </c>
      <c r="O39" s="1" t="s">
        <v>52</v>
      </c>
      <c r="P39" s="1" t="s">
        <v>52</v>
      </c>
      <c r="Q39" s="1" t="s">
        <v>102</v>
      </c>
      <c r="R39" s="1" t="s">
        <v>61</v>
      </c>
      <c r="S39" s="1" t="s">
        <v>60</v>
      </c>
      <c r="T39" s="1" t="s">
        <v>60</v>
      </c>
      <c r="AR39" s="1" t="s">
        <v>52</v>
      </c>
      <c r="AS39" s="1" t="s">
        <v>52</v>
      </c>
      <c r="AU39" s="1" t="s">
        <v>148</v>
      </c>
      <c r="AV39">
        <v>26</v>
      </c>
    </row>
    <row r="40" spans="1:48" ht="30" customHeight="1" x14ac:dyDescent="0.3">
      <c r="A40" s="7" t="s">
        <v>149</v>
      </c>
      <c r="B40" s="7" t="s">
        <v>150</v>
      </c>
      <c r="C40" s="7" t="s">
        <v>105</v>
      </c>
      <c r="D40" s="8">
        <v>8</v>
      </c>
      <c r="E40" s="10"/>
      <c r="F40" s="10"/>
      <c r="G40" s="10"/>
      <c r="H40" s="10"/>
      <c r="I40" s="10"/>
      <c r="J40" s="10">
        <f t="shared" si="2"/>
        <v>0</v>
      </c>
      <c r="K40" s="10">
        <f t="shared" si="3"/>
        <v>0</v>
      </c>
      <c r="L40" s="10">
        <f t="shared" si="4"/>
        <v>0</v>
      </c>
      <c r="M40" s="7" t="s">
        <v>151</v>
      </c>
      <c r="N40" s="1" t="s">
        <v>152</v>
      </c>
      <c r="O40" s="1" t="s">
        <v>52</v>
      </c>
      <c r="P40" s="1" t="s">
        <v>52</v>
      </c>
      <c r="Q40" s="1" t="s">
        <v>102</v>
      </c>
      <c r="R40" s="1" t="s">
        <v>61</v>
      </c>
      <c r="S40" s="1" t="s">
        <v>60</v>
      </c>
      <c r="T40" s="1" t="s">
        <v>60</v>
      </c>
      <c r="AR40" s="1" t="s">
        <v>52</v>
      </c>
      <c r="AS40" s="1" t="s">
        <v>52</v>
      </c>
      <c r="AU40" s="1" t="s">
        <v>153</v>
      </c>
      <c r="AV40">
        <v>27</v>
      </c>
    </row>
    <row r="41" spans="1:48" ht="30" customHeight="1" x14ac:dyDescent="0.3">
      <c r="A41" s="7" t="s">
        <v>149</v>
      </c>
      <c r="B41" s="7" t="s">
        <v>154</v>
      </c>
      <c r="C41" s="7" t="s">
        <v>105</v>
      </c>
      <c r="D41" s="8">
        <v>12</v>
      </c>
      <c r="E41" s="10"/>
      <c r="F41" s="10"/>
      <c r="G41" s="10"/>
      <c r="H41" s="10"/>
      <c r="I41" s="10"/>
      <c r="J41" s="10">
        <f t="shared" si="2"/>
        <v>0</v>
      </c>
      <c r="K41" s="10">
        <f t="shared" si="3"/>
        <v>0</v>
      </c>
      <c r="L41" s="10">
        <f t="shared" si="4"/>
        <v>0</v>
      </c>
      <c r="M41" s="7" t="s">
        <v>155</v>
      </c>
      <c r="N41" s="1" t="s">
        <v>156</v>
      </c>
      <c r="O41" s="1" t="s">
        <v>52</v>
      </c>
      <c r="P41" s="1" t="s">
        <v>52</v>
      </c>
      <c r="Q41" s="1" t="s">
        <v>102</v>
      </c>
      <c r="R41" s="1" t="s">
        <v>61</v>
      </c>
      <c r="S41" s="1" t="s">
        <v>60</v>
      </c>
      <c r="T41" s="1" t="s">
        <v>60</v>
      </c>
      <c r="AR41" s="1" t="s">
        <v>52</v>
      </c>
      <c r="AS41" s="1" t="s">
        <v>52</v>
      </c>
      <c r="AU41" s="1" t="s">
        <v>157</v>
      </c>
      <c r="AV41">
        <v>28</v>
      </c>
    </row>
    <row r="42" spans="1:48" ht="30" customHeight="1" x14ac:dyDescent="0.3">
      <c r="A42" s="7" t="s">
        <v>149</v>
      </c>
      <c r="B42" s="7" t="s">
        <v>158</v>
      </c>
      <c r="C42" s="7" t="s">
        <v>105</v>
      </c>
      <c r="D42" s="8">
        <v>24</v>
      </c>
      <c r="E42" s="10"/>
      <c r="F42" s="10"/>
      <c r="G42" s="10"/>
      <c r="H42" s="10"/>
      <c r="I42" s="10"/>
      <c r="J42" s="10">
        <f t="shared" si="2"/>
        <v>0</v>
      </c>
      <c r="K42" s="10">
        <f t="shared" si="3"/>
        <v>0</v>
      </c>
      <c r="L42" s="10">
        <f t="shared" si="4"/>
        <v>0</v>
      </c>
      <c r="M42" s="7" t="s">
        <v>159</v>
      </c>
      <c r="N42" s="1" t="s">
        <v>160</v>
      </c>
      <c r="O42" s="1" t="s">
        <v>52</v>
      </c>
      <c r="P42" s="1" t="s">
        <v>52</v>
      </c>
      <c r="Q42" s="1" t="s">
        <v>102</v>
      </c>
      <c r="R42" s="1" t="s">
        <v>61</v>
      </c>
      <c r="S42" s="1" t="s">
        <v>60</v>
      </c>
      <c r="T42" s="1" t="s">
        <v>60</v>
      </c>
      <c r="AR42" s="1" t="s">
        <v>52</v>
      </c>
      <c r="AS42" s="1" t="s">
        <v>52</v>
      </c>
      <c r="AU42" s="1" t="s">
        <v>161</v>
      </c>
      <c r="AV42">
        <v>29</v>
      </c>
    </row>
    <row r="43" spans="1:48" ht="30" customHeight="1" x14ac:dyDescent="0.3">
      <c r="A43" s="7" t="s">
        <v>149</v>
      </c>
      <c r="B43" s="7" t="s">
        <v>162</v>
      </c>
      <c r="C43" s="7" t="s">
        <v>105</v>
      </c>
      <c r="D43" s="8">
        <v>18</v>
      </c>
      <c r="E43" s="10"/>
      <c r="F43" s="10"/>
      <c r="G43" s="10"/>
      <c r="H43" s="10"/>
      <c r="I43" s="10"/>
      <c r="J43" s="10">
        <f t="shared" si="2"/>
        <v>0</v>
      </c>
      <c r="K43" s="10">
        <f t="shared" si="3"/>
        <v>0</v>
      </c>
      <c r="L43" s="10">
        <f t="shared" si="4"/>
        <v>0</v>
      </c>
      <c r="M43" s="7" t="s">
        <v>163</v>
      </c>
      <c r="N43" s="1" t="s">
        <v>164</v>
      </c>
      <c r="O43" s="1" t="s">
        <v>52</v>
      </c>
      <c r="P43" s="1" t="s">
        <v>52</v>
      </c>
      <c r="Q43" s="1" t="s">
        <v>102</v>
      </c>
      <c r="R43" s="1" t="s">
        <v>61</v>
      </c>
      <c r="S43" s="1" t="s">
        <v>60</v>
      </c>
      <c r="T43" s="1" t="s">
        <v>60</v>
      </c>
      <c r="AR43" s="1" t="s">
        <v>52</v>
      </c>
      <c r="AS43" s="1" t="s">
        <v>52</v>
      </c>
      <c r="AU43" s="1" t="s">
        <v>165</v>
      </c>
      <c r="AV43">
        <v>30</v>
      </c>
    </row>
    <row r="44" spans="1:48" ht="30" customHeight="1" x14ac:dyDescent="0.3">
      <c r="A44" s="7" t="s">
        <v>149</v>
      </c>
      <c r="B44" s="7" t="s">
        <v>166</v>
      </c>
      <c r="C44" s="7" t="s">
        <v>105</v>
      </c>
      <c r="D44" s="8">
        <v>51</v>
      </c>
      <c r="E44" s="10"/>
      <c r="F44" s="10"/>
      <c r="G44" s="10"/>
      <c r="H44" s="10"/>
      <c r="I44" s="10"/>
      <c r="J44" s="10">
        <f t="shared" si="2"/>
        <v>0</v>
      </c>
      <c r="K44" s="10">
        <f t="shared" si="3"/>
        <v>0</v>
      </c>
      <c r="L44" s="10">
        <f t="shared" si="4"/>
        <v>0</v>
      </c>
      <c r="M44" s="7" t="s">
        <v>167</v>
      </c>
      <c r="N44" s="1" t="s">
        <v>168</v>
      </c>
      <c r="O44" s="1" t="s">
        <v>52</v>
      </c>
      <c r="P44" s="1" t="s">
        <v>52</v>
      </c>
      <c r="Q44" s="1" t="s">
        <v>102</v>
      </c>
      <c r="R44" s="1" t="s">
        <v>61</v>
      </c>
      <c r="S44" s="1" t="s">
        <v>60</v>
      </c>
      <c r="T44" s="1" t="s">
        <v>60</v>
      </c>
      <c r="AR44" s="1" t="s">
        <v>52</v>
      </c>
      <c r="AS44" s="1" t="s">
        <v>52</v>
      </c>
      <c r="AU44" s="1" t="s">
        <v>169</v>
      </c>
      <c r="AV44">
        <v>31</v>
      </c>
    </row>
    <row r="45" spans="1:48" ht="30" customHeight="1" x14ac:dyDescent="0.3">
      <c r="A45" s="7" t="s">
        <v>149</v>
      </c>
      <c r="B45" s="7" t="s">
        <v>170</v>
      </c>
      <c r="C45" s="7" t="s">
        <v>105</v>
      </c>
      <c r="D45" s="8">
        <v>12</v>
      </c>
      <c r="E45" s="10"/>
      <c r="F45" s="10"/>
      <c r="G45" s="10"/>
      <c r="H45" s="10"/>
      <c r="I45" s="10"/>
      <c r="J45" s="10">
        <f t="shared" si="2"/>
        <v>0</v>
      </c>
      <c r="K45" s="10">
        <f t="shared" si="3"/>
        <v>0</v>
      </c>
      <c r="L45" s="10">
        <f t="shared" si="4"/>
        <v>0</v>
      </c>
      <c r="M45" s="7" t="s">
        <v>171</v>
      </c>
      <c r="N45" s="1" t="s">
        <v>172</v>
      </c>
      <c r="O45" s="1" t="s">
        <v>52</v>
      </c>
      <c r="P45" s="1" t="s">
        <v>52</v>
      </c>
      <c r="Q45" s="1" t="s">
        <v>102</v>
      </c>
      <c r="R45" s="1" t="s">
        <v>61</v>
      </c>
      <c r="S45" s="1" t="s">
        <v>60</v>
      </c>
      <c r="T45" s="1" t="s">
        <v>60</v>
      </c>
      <c r="AR45" s="1" t="s">
        <v>52</v>
      </c>
      <c r="AS45" s="1" t="s">
        <v>52</v>
      </c>
      <c r="AU45" s="1" t="s">
        <v>173</v>
      </c>
      <c r="AV45">
        <v>32</v>
      </c>
    </row>
    <row r="46" spans="1:48" ht="30" customHeight="1" x14ac:dyDescent="0.3">
      <c r="A46" s="7" t="s">
        <v>174</v>
      </c>
      <c r="B46" s="7" t="s">
        <v>175</v>
      </c>
      <c r="C46" s="7" t="s">
        <v>105</v>
      </c>
      <c r="D46" s="8">
        <v>24</v>
      </c>
      <c r="E46" s="10"/>
      <c r="F46" s="10"/>
      <c r="G46" s="10"/>
      <c r="H46" s="10"/>
      <c r="I46" s="10"/>
      <c r="J46" s="10">
        <f t="shared" si="2"/>
        <v>0</v>
      </c>
      <c r="K46" s="10">
        <f t="shared" si="3"/>
        <v>0</v>
      </c>
      <c r="L46" s="10">
        <f t="shared" si="4"/>
        <v>0</v>
      </c>
      <c r="M46" s="7" t="s">
        <v>176</v>
      </c>
      <c r="N46" s="1" t="s">
        <v>177</v>
      </c>
      <c r="O46" s="1" t="s">
        <v>52</v>
      </c>
      <c r="P46" s="1" t="s">
        <v>52</v>
      </c>
      <c r="Q46" s="1" t="s">
        <v>102</v>
      </c>
      <c r="R46" s="1" t="s">
        <v>61</v>
      </c>
      <c r="S46" s="1" t="s">
        <v>60</v>
      </c>
      <c r="T46" s="1" t="s">
        <v>60</v>
      </c>
      <c r="AR46" s="1" t="s">
        <v>52</v>
      </c>
      <c r="AS46" s="1" t="s">
        <v>52</v>
      </c>
      <c r="AU46" s="1" t="s">
        <v>178</v>
      </c>
      <c r="AV46">
        <v>33</v>
      </c>
    </row>
    <row r="47" spans="1:48" ht="30" customHeight="1" x14ac:dyDescent="0.3">
      <c r="A47" s="7" t="s">
        <v>174</v>
      </c>
      <c r="B47" s="7" t="s">
        <v>179</v>
      </c>
      <c r="C47" s="7" t="s">
        <v>105</v>
      </c>
      <c r="D47" s="8">
        <v>51</v>
      </c>
      <c r="E47" s="10"/>
      <c r="F47" s="10"/>
      <c r="G47" s="10"/>
      <c r="H47" s="10"/>
      <c r="I47" s="10"/>
      <c r="J47" s="10">
        <f t="shared" si="2"/>
        <v>0</v>
      </c>
      <c r="K47" s="10">
        <f t="shared" si="3"/>
        <v>0</v>
      </c>
      <c r="L47" s="10">
        <f t="shared" si="4"/>
        <v>0</v>
      </c>
      <c r="M47" s="7" t="s">
        <v>180</v>
      </c>
      <c r="N47" s="1" t="s">
        <v>181</v>
      </c>
      <c r="O47" s="1" t="s">
        <v>52</v>
      </c>
      <c r="P47" s="1" t="s">
        <v>52</v>
      </c>
      <c r="Q47" s="1" t="s">
        <v>102</v>
      </c>
      <c r="R47" s="1" t="s">
        <v>61</v>
      </c>
      <c r="S47" s="1" t="s">
        <v>60</v>
      </c>
      <c r="T47" s="1" t="s">
        <v>60</v>
      </c>
      <c r="AR47" s="1" t="s">
        <v>52</v>
      </c>
      <c r="AS47" s="1" t="s">
        <v>52</v>
      </c>
      <c r="AU47" s="1" t="s">
        <v>182</v>
      </c>
      <c r="AV47">
        <v>34</v>
      </c>
    </row>
    <row r="48" spans="1:48" ht="30" customHeight="1" x14ac:dyDescent="0.3">
      <c r="A48" s="7" t="s">
        <v>174</v>
      </c>
      <c r="B48" s="7" t="s">
        <v>183</v>
      </c>
      <c r="C48" s="7" t="s">
        <v>105</v>
      </c>
      <c r="D48" s="8">
        <v>12</v>
      </c>
      <c r="E48" s="10"/>
      <c r="F48" s="10"/>
      <c r="G48" s="10"/>
      <c r="H48" s="10"/>
      <c r="I48" s="10"/>
      <c r="J48" s="10">
        <f t="shared" si="2"/>
        <v>0</v>
      </c>
      <c r="K48" s="10">
        <f t="shared" si="3"/>
        <v>0</v>
      </c>
      <c r="L48" s="10">
        <f t="shared" si="4"/>
        <v>0</v>
      </c>
      <c r="M48" s="7" t="s">
        <v>184</v>
      </c>
      <c r="N48" s="1" t="s">
        <v>185</v>
      </c>
      <c r="O48" s="1" t="s">
        <v>52</v>
      </c>
      <c r="P48" s="1" t="s">
        <v>52</v>
      </c>
      <c r="Q48" s="1" t="s">
        <v>102</v>
      </c>
      <c r="R48" s="1" t="s">
        <v>61</v>
      </c>
      <c r="S48" s="1" t="s">
        <v>60</v>
      </c>
      <c r="T48" s="1" t="s">
        <v>60</v>
      </c>
      <c r="AR48" s="1" t="s">
        <v>52</v>
      </c>
      <c r="AS48" s="1" t="s">
        <v>52</v>
      </c>
      <c r="AU48" s="1" t="s">
        <v>186</v>
      </c>
      <c r="AV48">
        <v>35</v>
      </c>
    </row>
    <row r="49" spans="1:48" ht="30" customHeight="1" x14ac:dyDescent="0.3">
      <c r="A49" s="7" t="s">
        <v>174</v>
      </c>
      <c r="B49" s="7" t="s">
        <v>187</v>
      </c>
      <c r="C49" s="7" t="s">
        <v>105</v>
      </c>
      <c r="D49" s="8">
        <v>23</v>
      </c>
      <c r="E49" s="10"/>
      <c r="F49" s="10"/>
      <c r="G49" s="10"/>
      <c r="H49" s="10"/>
      <c r="I49" s="10"/>
      <c r="J49" s="10">
        <f t="shared" si="2"/>
        <v>0</v>
      </c>
      <c r="K49" s="10">
        <f t="shared" si="3"/>
        <v>0</v>
      </c>
      <c r="L49" s="10">
        <f t="shared" si="4"/>
        <v>0</v>
      </c>
      <c r="M49" s="7" t="s">
        <v>188</v>
      </c>
      <c r="N49" s="1" t="s">
        <v>189</v>
      </c>
      <c r="O49" s="1" t="s">
        <v>52</v>
      </c>
      <c r="P49" s="1" t="s">
        <v>52</v>
      </c>
      <c r="Q49" s="1" t="s">
        <v>102</v>
      </c>
      <c r="R49" s="1" t="s">
        <v>61</v>
      </c>
      <c r="S49" s="1" t="s">
        <v>60</v>
      </c>
      <c r="T49" s="1" t="s">
        <v>60</v>
      </c>
      <c r="AR49" s="1" t="s">
        <v>52</v>
      </c>
      <c r="AS49" s="1" t="s">
        <v>52</v>
      </c>
      <c r="AU49" s="1" t="s">
        <v>190</v>
      </c>
      <c r="AV49">
        <v>36</v>
      </c>
    </row>
    <row r="50" spans="1:48" ht="30" customHeight="1" x14ac:dyDescent="0.3">
      <c r="A50" s="7" t="s">
        <v>174</v>
      </c>
      <c r="B50" s="7" t="s">
        <v>191</v>
      </c>
      <c r="C50" s="7" t="s">
        <v>105</v>
      </c>
      <c r="D50" s="8">
        <v>32</v>
      </c>
      <c r="E50" s="10"/>
      <c r="F50" s="10"/>
      <c r="G50" s="10"/>
      <c r="H50" s="10"/>
      <c r="I50" s="10"/>
      <c r="J50" s="10">
        <f t="shared" si="2"/>
        <v>0</v>
      </c>
      <c r="K50" s="10">
        <f t="shared" si="3"/>
        <v>0</v>
      </c>
      <c r="L50" s="10">
        <f t="shared" si="4"/>
        <v>0</v>
      </c>
      <c r="M50" s="7" t="s">
        <v>192</v>
      </c>
      <c r="N50" s="1" t="s">
        <v>193</v>
      </c>
      <c r="O50" s="1" t="s">
        <v>52</v>
      </c>
      <c r="P50" s="1" t="s">
        <v>52</v>
      </c>
      <c r="Q50" s="1" t="s">
        <v>102</v>
      </c>
      <c r="R50" s="1" t="s">
        <v>61</v>
      </c>
      <c r="S50" s="1" t="s">
        <v>60</v>
      </c>
      <c r="T50" s="1" t="s">
        <v>60</v>
      </c>
      <c r="AR50" s="1" t="s">
        <v>52</v>
      </c>
      <c r="AS50" s="1" t="s">
        <v>52</v>
      </c>
      <c r="AU50" s="1" t="s">
        <v>194</v>
      </c>
      <c r="AV50">
        <v>37</v>
      </c>
    </row>
    <row r="51" spans="1:48" ht="30" customHeight="1" x14ac:dyDescent="0.3">
      <c r="A51" s="7" t="s">
        <v>174</v>
      </c>
      <c r="B51" s="7" t="s">
        <v>195</v>
      </c>
      <c r="C51" s="7" t="s">
        <v>105</v>
      </c>
      <c r="D51" s="8">
        <v>24</v>
      </c>
      <c r="E51" s="10"/>
      <c r="F51" s="10"/>
      <c r="G51" s="10"/>
      <c r="H51" s="10"/>
      <c r="I51" s="10"/>
      <c r="J51" s="10">
        <f t="shared" si="2"/>
        <v>0</v>
      </c>
      <c r="K51" s="10">
        <f t="shared" si="3"/>
        <v>0</v>
      </c>
      <c r="L51" s="10">
        <f t="shared" si="4"/>
        <v>0</v>
      </c>
      <c r="M51" s="7" t="s">
        <v>196</v>
      </c>
      <c r="N51" s="1" t="s">
        <v>197</v>
      </c>
      <c r="O51" s="1" t="s">
        <v>52</v>
      </c>
      <c r="P51" s="1" t="s">
        <v>52</v>
      </c>
      <c r="Q51" s="1" t="s">
        <v>102</v>
      </c>
      <c r="R51" s="1" t="s">
        <v>61</v>
      </c>
      <c r="S51" s="1" t="s">
        <v>60</v>
      </c>
      <c r="T51" s="1" t="s">
        <v>60</v>
      </c>
      <c r="AR51" s="1" t="s">
        <v>52</v>
      </c>
      <c r="AS51" s="1" t="s">
        <v>52</v>
      </c>
      <c r="AU51" s="1" t="s">
        <v>198</v>
      </c>
      <c r="AV51">
        <v>38</v>
      </c>
    </row>
    <row r="52" spans="1:48" ht="30" customHeight="1" x14ac:dyDescent="0.3">
      <c r="A52" s="7" t="s">
        <v>174</v>
      </c>
      <c r="B52" s="7" t="s">
        <v>199</v>
      </c>
      <c r="C52" s="7" t="s">
        <v>105</v>
      </c>
      <c r="D52" s="8">
        <v>28</v>
      </c>
      <c r="E52" s="10"/>
      <c r="F52" s="10"/>
      <c r="G52" s="10"/>
      <c r="H52" s="10"/>
      <c r="I52" s="10"/>
      <c r="J52" s="10">
        <f t="shared" si="2"/>
        <v>0</v>
      </c>
      <c r="K52" s="10">
        <f t="shared" si="3"/>
        <v>0</v>
      </c>
      <c r="L52" s="10">
        <f t="shared" si="4"/>
        <v>0</v>
      </c>
      <c r="M52" s="7" t="s">
        <v>200</v>
      </c>
      <c r="N52" s="1" t="s">
        <v>201</v>
      </c>
      <c r="O52" s="1" t="s">
        <v>52</v>
      </c>
      <c r="P52" s="1" t="s">
        <v>52</v>
      </c>
      <c r="Q52" s="1" t="s">
        <v>102</v>
      </c>
      <c r="R52" s="1" t="s">
        <v>61</v>
      </c>
      <c r="S52" s="1" t="s">
        <v>60</v>
      </c>
      <c r="T52" s="1" t="s">
        <v>60</v>
      </c>
      <c r="AR52" s="1" t="s">
        <v>52</v>
      </c>
      <c r="AS52" s="1" t="s">
        <v>52</v>
      </c>
      <c r="AU52" s="1" t="s">
        <v>202</v>
      </c>
      <c r="AV52">
        <v>39</v>
      </c>
    </row>
    <row r="53" spans="1:48" ht="30" customHeight="1" x14ac:dyDescent="0.3">
      <c r="A53" s="7" t="s">
        <v>203</v>
      </c>
      <c r="B53" s="7" t="s">
        <v>204</v>
      </c>
      <c r="C53" s="7" t="s">
        <v>205</v>
      </c>
      <c r="D53" s="8">
        <v>12</v>
      </c>
      <c r="E53" s="10"/>
      <c r="F53" s="10"/>
      <c r="G53" s="10"/>
      <c r="H53" s="10"/>
      <c r="I53" s="10"/>
      <c r="J53" s="10">
        <f t="shared" si="2"/>
        <v>0</v>
      </c>
      <c r="K53" s="10">
        <f t="shared" si="3"/>
        <v>0</v>
      </c>
      <c r="L53" s="10">
        <f t="shared" si="4"/>
        <v>0</v>
      </c>
      <c r="M53" s="7" t="s">
        <v>52</v>
      </c>
      <c r="N53" s="1" t="s">
        <v>206</v>
      </c>
      <c r="O53" s="1" t="s">
        <v>52</v>
      </c>
      <c r="P53" s="1" t="s">
        <v>52</v>
      </c>
      <c r="Q53" s="1" t="s">
        <v>102</v>
      </c>
      <c r="R53" s="1" t="s">
        <v>60</v>
      </c>
      <c r="S53" s="1" t="s">
        <v>60</v>
      </c>
      <c r="T53" s="1" t="s">
        <v>61</v>
      </c>
      <c r="AR53" s="1" t="s">
        <v>52</v>
      </c>
      <c r="AS53" s="1" t="s">
        <v>52</v>
      </c>
      <c r="AU53" s="1" t="s">
        <v>207</v>
      </c>
      <c r="AV53">
        <v>40</v>
      </c>
    </row>
    <row r="54" spans="1:48" ht="30" customHeight="1" x14ac:dyDescent="0.3">
      <c r="A54" s="7" t="s">
        <v>203</v>
      </c>
      <c r="B54" s="7" t="s">
        <v>208</v>
      </c>
      <c r="C54" s="7" t="s">
        <v>205</v>
      </c>
      <c r="D54" s="8">
        <v>8</v>
      </c>
      <c r="E54" s="10"/>
      <c r="F54" s="10"/>
      <c r="G54" s="10"/>
      <c r="H54" s="10"/>
      <c r="I54" s="10"/>
      <c r="J54" s="10">
        <f t="shared" si="2"/>
        <v>0</v>
      </c>
      <c r="K54" s="10">
        <f t="shared" si="3"/>
        <v>0</v>
      </c>
      <c r="L54" s="10">
        <f t="shared" si="4"/>
        <v>0</v>
      </c>
      <c r="M54" s="7" t="s">
        <v>52</v>
      </c>
      <c r="N54" s="1" t="s">
        <v>209</v>
      </c>
      <c r="O54" s="1" t="s">
        <v>52</v>
      </c>
      <c r="P54" s="1" t="s">
        <v>52</v>
      </c>
      <c r="Q54" s="1" t="s">
        <v>102</v>
      </c>
      <c r="R54" s="1" t="s">
        <v>60</v>
      </c>
      <c r="S54" s="1" t="s">
        <v>60</v>
      </c>
      <c r="T54" s="1" t="s">
        <v>61</v>
      </c>
      <c r="AR54" s="1" t="s">
        <v>52</v>
      </c>
      <c r="AS54" s="1" t="s">
        <v>52</v>
      </c>
      <c r="AU54" s="1" t="s">
        <v>210</v>
      </c>
      <c r="AV54">
        <v>41</v>
      </c>
    </row>
    <row r="55" spans="1:48" ht="30" customHeight="1" x14ac:dyDescent="0.3">
      <c r="A55" s="7" t="s">
        <v>203</v>
      </c>
      <c r="B55" s="7" t="s">
        <v>211</v>
      </c>
      <c r="C55" s="7" t="s">
        <v>205</v>
      </c>
      <c r="D55" s="8">
        <v>18</v>
      </c>
      <c r="E55" s="10"/>
      <c r="F55" s="10"/>
      <c r="G55" s="10"/>
      <c r="H55" s="10"/>
      <c r="I55" s="10"/>
      <c r="J55" s="10">
        <f t="shared" si="2"/>
        <v>0</v>
      </c>
      <c r="K55" s="10">
        <f t="shared" si="3"/>
        <v>0</v>
      </c>
      <c r="L55" s="10">
        <f t="shared" si="4"/>
        <v>0</v>
      </c>
      <c r="M55" s="7" t="s">
        <v>52</v>
      </c>
      <c r="N55" s="1" t="s">
        <v>212</v>
      </c>
      <c r="O55" s="1" t="s">
        <v>52</v>
      </c>
      <c r="P55" s="1" t="s">
        <v>52</v>
      </c>
      <c r="Q55" s="1" t="s">
        <v>102</v>
      </c>
      <c r="R55" s="1" t="s">
        <v>60</v>
      </c>
      <c r="S55" s="1" t="s">
        <v>60</v>
      </c>
      <c r="T55" s="1" t="s">
        <v>61</v>
      </c>
      <c r="AR55" s="1" t="s">
        <v>52</v>
      </c>
      <c r="AS55" s="1" t="s">
        <v>52</v>
      </c>
      <c r="AU55" s="1" t="s">
        <v>213</v>
      </c>
      <c r="AV55">
        <v>42</v>
      </c>
    </row>
    <row r="56" spans="1:48" ht="30" customHeight="1" x14ac:dyDescent="0.3">
      <c r="A56" s="7" t="s">
        <v>203</v>
      </c>
      <c r="B56" s="7" t="s">
        <v>214</v>
      </c>
      <c r="C56" s="7" t="s">
        <v>205</v>
      </c>
      <c r="D56" s="8">
        <v>18</v>
      </c>
      <c r="E56" s="10"/>
      <c r="F56" s="10"/>
      <c r="G56" s="10"/>
      <c r="H56" s="10"/>
      <c r="I56" s="10"/>
      <c r="J56" s="10">
        <f t="shared" si="2"/>
        <v>0</v>
      </c>
      <c r="K56" s="10">
        <f t="shared" si="3"/>
        <v>0</v>
      </c>
      <c r="L56" s="10">
        <f t="shared" si="4"/>
        <v>0</v>
      </c>
      <c r="M56" s="7" t="s">
        <v>52</v>
      </c>
      <c r="N56" s="1" t="s">
        <v>215</v>
      </c>
      <c r="O56" s="1" t="s">
        <v>52</v>
      </c>
      <c r="P56" s="1" t="s">
        <v>52</v>
      </c>
      <c r="Q56" s="1" t="s">
        <v>102</v>
      </c>
      <c r="R56" s="1" t="s">
        <v>60</v>
      </c>
      <c r="S56" s="1" t="s">
        <v>60</v>
      </c>
      <c r="T56" s="1" t="s">
        <v>61</v>
      </c>
      <c r="AR56" s="1" t="s">
        <v>52</v>
      </c>
      <c r="AS56" s="1" t="s">
        <v>52</v>
      </c>
      <c r="AU56" s="1" t="s">
        <v>216</v>
      </c>
      <c r="AV56">
        <v>43</v>
      </c>
    </row>
    <row r="57" spans="1:48" ht="30" customHeight="1" x14ac:dyDescent="0.3">
      <c r="A57" s="7" t="s">
        <v>203</v>
      </c>
      <c r="B57" s="7" t="s">
        <v>217</v>
      </c>
      <c r="C57" s="7" t="s">
        <v>205</v>
      </c>
      <c r="D57" s="8">
        <v>4</v>
      </c>
      <c r="E57" s="10"/>
      <c r="F57" s="10"/>
      <c r="G57" s="10"/>
      <c r="H57" s="10"/>
      <c r="I57" s="10"/>
      <c r="J57" s="10">
        <f t="shared" si="2"/>
        <v>0</v>
      </c>
      <c r="K57" s="10">
        <f t="shared" si="3"/>
        <v>0</v>
      </c>
      <c r="L57" s="10">
        <f t="shared" si="4"/>
        <v>0</v>
      </c>
      <c r="M57" s="7" t="s">
        <v>52</v>
      </c>
      <c r="N57" s="1" t="s">
        <v>218</v>
      </c>
      <c r="O57" s="1" t="s">
        <v>52</v>
      </c>
      <c r="P57" s="1" t="s">
        <v>52</v>
      </c>
      <c r="Q57" s="1" t="s">
        <v>102</v>
      </c>
      <c r="R57" s="1" t="s">
        <v>60</v>
      </c>
      <c r="S57" s="1" t="s">
        <v>60</v>
      </c>
      <c r="T57" s="1" t="s">
        <v>61</v>
      </c>
      <c r="AR57" s="1" t="s">
        <v>52</v>
      </c>
      <c r="AS57" s="1" t="s">
        <v>52</v>
      </c>
      <c r="AU57" s="1" t="s">
        <v>219</v>
      </c>
      <c r="AV57">
        <v>44</v>
      </c>
    </row>
    <row r="58" spans="1:48" ht="30" customHeight="1" x14ac:dyDescent="0.3">
      <c r="A58" s="7" t="s">
        <v>203</v>
      </c>
      <c r="B58" s="7" t="s">
        <v>220</v>
      </c>
      <c r="C58" s="7" t="s">
        <v>205</v>
      </c>
      <c r="D58" s="8">
        <v>12</v>
      </c>
      <c r="E58" s="10"/>
      <c r="F58" s="10"/>
      <c r="G58" s="10"/>
      <c r="H58" s="10"/>
      <c r="I58" s="10"/>
      <c r="J58" s="10">
        <f t="shared" si="2"/>
        <v>0</v>
      </c>
      <c r="K58" s="10">
        <f t="shared" si="3"/>
        <v>0</v>
      </c>
      <c r="L58" s="10">
        <f t="shared" si="4"/>
        <v>0</v>
      </c>
      <c r="M58" s="7" t="s">
        <v>52</v>
      </c>
      <c r="N58" s="1" t="s">
        <v>221</v>
      </c>
      <c r="O58" s="1" t="s">
        <v>52</v>
      </c>
      <c r="P58" s="1" t="s">
        <v>52</v>
      </c>
      <c r="Q58" s="1" t="s">
        <v>102</v>
      </c>
      <c r="R58" s="1" t="s">
        <v>60</v>
      </c>
      <c r="S58" s="1" t="s">
        <v>60</v>
      </c>
      <c r="T58" s="1" t="s">
        <v>61</v>
      </c>
      <c r="AR58" s="1" t="s">
        <v>52</v>
      </c>
      <c r="AS58" s="1" t="s">
        <v>52</v>
      </c>
      <c r="AU58" s="1" t="s">
        <v>222</v>
      </c>
      <c r="AV58">
        <v>45</v>
      </c>
    </row>
    <row r="59" spans="1:48" ht="30" customHeight="1" x14ac:dyDescent="0.3">
      <c r="A59" s="7" t="s">
        <v>203</v>
      </c>
      <c r="B59" s="7" t="s">
        <v>223</v>
      </c>
      <c r="C59" s="7" t="s">
        <v>205</v>
      </c>
      <c r="D59" s="8">
        <v>8</v>
      </c>
      <c r="E59" s="10"/>
      <c r="F59" s="10"/>
      <c r="G59" s="10"/>
      <c r="H59" s="10"/>
      <c r="I59" s="10"/>
      <c r="J59" s="10">
        <f t="shared" si="2"/>
        <v>0</v>
      </c>
      <c r="K59" s="10">
        <f t="shared" si="3"/>
        <v>0</v>
      </c>
      <c r="L59" s="10">
        <f t="shared" si="4"/>
        <v>0</v>
      </c>
      <c r="M59" s="7" t="s">
        <v>52</v>
      </c>
      <c r="N59" s="1" t="s">
        <v>224</v>
      </c>
      <c r="O59" s="1" t="s">
        <v>52</v>
      </c>
      <c r="P59" s="1" t="s">
        <v>52</v>
      </c>
      <c r="Q59" s="1" t="s">
        <v>102</v>
      </c>
      <c r="R59" s="1" t="s">
        <v>60</v>
      </c>
      <c r="S59" s="1" t="s">
        <v>60</v>
      </c>
      <c r="T59" s="1" t="s">
        <v>61</v>
      </c>
      <c r="AR59" s="1" t="s">
        <v>52</v>
      </c>
      <c r="AS59" s="1" t="s">
        <v>52</v>
      </c>
      <c r="AU59" s="1" t="s">
        <v>225</v>
      </c>
      <c r="AV59">
        <v>46</v>
      </c>
    </row>
    <row r="60" spans="1:48" ht="30" customHeight="1" x14ac:dyDescent="0.3">
      <c r="A60" s="7" t="s">
        <v>203</v>
      </c>
      <c r="B60" s="7" t="s">
        <v>226</v>
      </c>
      <c r="C60" s="7" t="s">
        <v>205</v>
      </c>
      <c r="D60" s="8">
        <v>12</v>
      </c>
      <c r="E60" s="10"/>
      <c r="F60" s="10"/>
      <c r="G60" s="10"/>
      <c r="H60" s="10"/>
      <c r="I60" s="10"/>
      <c r="J60" s="10">
        <f t="shared" si="2"/>
        <v>0</v>
      </c>
      <c r="K60" s="10">
        <f t="shared" si="3"/>
        <v>0</v>
      </c>
      <c r="L60" s="10">
        <f t="shared" si="4"/>
        <v>0</v>
      </c>
      <c r="M60" s="7" t="s">
        <v>52</v>
      </c>
      <c r="N60" s="1" t="s">
        <v>227</v>
      </c>
      <c r="O60" s="1" t="s">
        <v>52</v>
      </c>
      <c r="P60" s="1" t="s">
        <v>52</v>
      </c>
      <c r="Q60" s="1" t="s">
        <v>102</v>
      </c>
      <c r="R60" s="1" t="s">
        <v>60</v>
      </c>
      <c r="S60" s="1" t="s">
        <v>60</v>
      </c>
      <c r="T60" s="1" t="s">
        <v>61</v>
      </c>
      <c r="AR60" s="1" t="s">
        <v>52</v>
      </c>
      <c r="AS60" s="1" t="s">
        <v>52</v>
      </c>
      <c r="AU60" s="1" t="s">
        <v>228</v>
      </c>
      <c r="AV60">
        <v>47</v>
      </c>
    </row>
    <row r="61" spans="1:48" ht="30" customHeight="1" x14ac:dyDescent="0.3">
      <c r="A61" s="7" t="s">
        <v>203</v>
      </c>
      <c r="B61" s="7" t="s">
        <v>229</v>
      </c>
      <c r="C61" s="7" t="s">
        <v>205</v>
      </c>
      <c r="D61" s="8">
        <v>4</v>
      </c>
      <c r="E61" s="10"/>
      <c r="F61" s="10"/>
      <c r="G61" s="10"/>
      <c r="H61" s="10"/>
      <c r="I61" s="10"/>
      <c r="J61" s="10">
        <f t="shared" ref="J61:J92" si="5">TRUNC(I61*D61, 0)</f>
        <v>0</v>
      </c>
      <c r="K61" s="10">
        <f t="shared" ref="K61:K92" si="6">TRUNC(E61+G61+I61, 0)</f>
        <v>0</v>
      </c>
      <c r="L61" s="10">
        <f t="shared" ref="L61:L92" si="7">TRUNC(F61+H61+J61, 0)</f>
        <v>0</v>
      </c>
      <c r="M61" s="7" t="s">
        <v>52</v>
      </c>
      <c r="N61" s="1" t="s">
        <v>230</v>
      </c>
      <c r="O61" s="1" t="s">
        <v>52</v>
      </c>
      <c r="P61" s="1" t="s">
        <v>52</v>
      </c>
      <c r="Q61" s="1" t="s">
        <v>102</v>
      </c>
      <c r="R61" s="1" t="s">
        <v>60</v>
      </c>
      <c r="S61" s="1" t="s">
        <v>60</v>
      </c>
      <c r="T61" s="1" t="s">
        <v>61</v>
      </c>
      <c r="AR61" s="1" t="s">
        <v>52</v>
      </c>
      <c r="AS61" s="1" t="s">
        <v>52</v>
      </c>
      <c r="AU61" s="1" t="s">
        <v>231</v>
      </c>
      <c r="AV61">
        <v>48</v>
      </c>
    </row>
    <row r="62" spans="1:48" ht="30" customHeight="1" x14ac:dyDescent="0.3">
      <c r="A62" s="7" t="s">
        <v>203</v>
      </c>
      <c r="B62" s="7" t="s">
        <v>232</v>
      </c>
      <c r="C62" s="7" t="s">
        <v>205</v>
      </c>
      <c r="D62" s="8">
        <v>4</v>
      </c>
      <c r="E62" s="10"/>
      <c r="F62" s="10"/>
      <c r="G62" s="10"/>
      <c r="H62" s="10"/>
      <c r="I62" s="10"/>
      <c r="J62" s="10">
        <f t="shared" si="5"/>
        <v>0</v>
      </c>
      <c r="K62" s="10">
        <f t="shared" si="6"/>
        <v>0</v>
      </c>
      <c r="L62" s="10">
        <f t="shared" si="7"/>
        <v>0</v>
      </c>
      <c r="M62" s="7" t="s">
        <v>52</v>
      </c>
      <c r="N62" s="1" t="s">
        <v>233</v>
      </c>
      <c r="O62" s="1" t="s">
        <v>52</v>
      </c>
      <c r="P62" s="1" t="s">
        <v>52</v>
      </c>
      <c r="Q62" s="1" t="s">
        <v>102</v>
      </c>
      <c r="R62" s="1" t="s">
        <v>60</v>
      </c>
      <c r="S62" s="1" t="s">
        <v>60</v>
      </c>
      <c r="T62" s="1" t="s">
        <v>61</v>
      </c>
      <c r="AR62" s="1" t="s">
        <v>52</v>
      </c>
      <c r="AS62" s="1" t="s">
        <v>52</v>
      </c>
      <c r="AU62" s="1" t="s">
        <v>234</v>
      </c>
      <c r="AV62">
        <v>49</v>
      </c>
    </row>
    <row r="63" spans="1:48" ht="30" customHeight="1" x14ac:dyDescent="0.3">
      <c r="A63" s="7" t="s">
        <v>203</v>
      </c>
      <c r="B63" s="7" t="s">
        <v>235</v>
      </c>
      <c r="C63" s="7" t="s">
        <v>205</v>
      </c>
      <c r="D63" s="8">
        <v>4</v>
      </c>
      <c r="E63" s="10"/>
      <c r="F63" s="10"/>
      <c r="G63" s="10"/>
      <c r="H63" s="10"/>
      <c r="I63" s="10"/>
      <c r="J63" s="10">
        <f t="shared" si="5"/>
        <v>0</v>
      </c>
      <c r="K63" s="10">
        <f t="shared" si="6"/>
        <v>0</v>
      </c>
      <c r="L63" s="10">
        <f t="shared" si="7"/>
        <v>0</v>
      </c>
      <c r="M63" s="7" t="s">
        <v>52</v>
      </c>
      <c r="N63" s="1" t="s">
        <v>236</v>
      </c>
      <c r="O63" s="1" t="s">
        <v>52</v>
      </c>
      <c r="P63" s="1" t="s">
        <v>52</v>
      </c>
      <c r="Q63" s="1" t="s">
        <v>102</v>
      </c>
      <c r="R63" s="1" t="s">
        <v>60</v>
      </c>
      <c r="S63" s="1" t="s">
        <v>60</v>
      </c>
      <c r="T63" s="1" t="s">
        <v>61</v>
      </c>
      <c r="AR63" s="1" t="s">
        <v>52</v>
      </c>
      <c r="AS63" s="1" t="s">
        <v>52</v>
      </c>
      <c r="AU63" s="1" t="s">
        <v>237</v>
      </c>
      <c r="AV63">
        <v>50</v>
      </c>
    </row>
    <row r="64" spans="1:48" ht="30" customHeight="1" x14ac:dyDescent="0.3">
      <c r="A64" s="7" t="s">
        <v>203</v>
      </c>
      <c r="B64" s="7" t="s">
        <v>238</v>
      </c>
      <c r="C64" s="7" t="s">
        <v>205</v>
      </c>
      <c r="D64" s="8">
        <v>5</v>
      </c>
      <c r="E64" s="10"/>
      <c r="F64" s="10"/>
      <c r="G64" s="10"/>
      <c r="H64" s="10"/>
      <c r="I64" s="10"/>
      <c r="J64" s="10">
        <f t="shared" si="5"/>
        <v>0</v>
      </c>
      <c r="K64" s="10">
        <f t="shared" si="6"/>
        <v>0</v>
      </c>
      <c r="L64" s="10">
        <f t="shared" si="7"/>
        <v>0</v>
      </c>
      <c r="M64" s="7" t="s">
        <v>52</v>
      </c>
      <c r="N64" s="1" t="s">
        <v>239</v>
      </c>
      <c r="O64" s="1" t="s">
        <v>52</v>
      </c>
      <c r="P64" s="1" t="s">
        <v>52</v>
      </c>
      <c r="Q64" s="1" t="s">
        <v>102</v>
      </c>
      <c r="R64" s="1" t="s">
        <v>60</v>
      </c>
      <c r="S64" s="1" t="s">
        <v>60</v>
      </c>
      <c r="T64" s="1" t="s">
        <v>61</v>
      </c>
      <c r="AR64" s="1" t="s">
        <v>52</v>
      </c>
      <c r="AS64" s="1" t="s">
        <v>52</v>
      </c>
      <c r="AU64" s="1" t="s">
        <v>240</v>
      </c>
      <c r="AV64">
        <v>51</v>
      </c>
    </row>
    <row r="65" spans="1:48" ht="30" customHeight="1" x14ac:dyDescent="0.3">
      <c r="A65" s="7" t="s">
        <v>203</v>
      </c>
      <c r="B65" s="7" t="s">
        <v>241</v>
      </c>
      <c r="C65" s="7" t="s">
        <v>205</v>
      </c>
      <c r="D65" s="8">
        <v>2</v>
      </c>
      <c r="E65" s="10"/>
      <c r="F65" s="10"/>
      <c r="G65" s="10"/>
      <c r="H65" s="10"/>
      <c r="I65" s="10"/>
      <c r="J65" s="10">
        <f t="shared" si="5"/>
        <v>0</v>
      </c>
      <c r="K65" s="10">
        <f t="shared" si="6"/>
        <v>0</v>
      </c>
      <c r="L65" s="10">
        <f t="shared" si="7"/>
        <v>0</v>
      </c>
      <c r="M65" s="7" t="s">
        <v>52</v>
      </c>
      <c r="N65" s="1" t="s">
        <v>242</v>
      </c>
      <c r="O65" s="1" t="s">
        <v>52</v>
      </c>
      <c r="P65" s="1" t="s">
        <v>52</v>
      </c>
      <c r="Q65" s="1" t="s">
        <v>102</v>
      </c>
      <c r="R65" s="1" t="s">
        <v>60</v>
      </c>
      <c r="S65" s="1" t="s">
        <v>60</v>
      </c>
      <c r="T65" s="1" t="s">
        <v>61</v>
      </c>
      <c r="AR65" s="1" t="s">
        <v>52</v>
      </c>
      <c r="AS65" s="1" t="s">
        <v>52</v>
      </c>
      <c r="AU65" s="1" t="s">
        <v>243</v>
      </c>
      <c r="AV65">
        <v>52</v>
      </c>
    </row>
    <row r="66" spans="1:48" ht="30" customHeight="1" x14ac:dyDescent="0.3">
      <c r="A66" s="7" t="s">
        <v>203</v>
      </c>
      <c r="B66" s="7" t="s">
        <v>244</v>
      </c>
      <c r="C66" s="7" t="s">
        <v>205</v>
      </c>
      <c r="D66" s="8">
        <v>2</v>
      </c>
      <c r="E66" s="10"/>
      <c r="F66" s="10"/>
      <c r="G66" s="10"/>
      <c r="H66" s="10"/>
      <c r="I66" s="10"/>
      <c r="J66" s="10">
        <f t="shared" si="5"/>
        <v>0</v>
      </c>
      <c r="K66" s="10">
        <f t="shared" si="6"/>
        <v>0</v>
      </c>
      <c r="L66" s="10">
        <f t="shared" si="7"/>
        <v>0</v>
      </c>
      <c r="M66" s="7" t="s">
        <v>52</v>
      </c>
      <c r="N66" s="1" t="s">
        <v>245</v>
      </c>
      <c r="O66" s="1" t="s">
        <v>52</v>
      </c>
      <c r="P66" s="1" t="s">
        <v>52</v>
      </c>
      <c r="Q66" s="1" t="s">
        <v>102</v>
      </c>
      <c r="R66" s="1" t="s">
        <v>60</v>
      </c>
      <c r="S66" s="1" t="s">
        <v>60</v>
      </c>
      <c r="T66" s="1" t="s">
        <v>61</v>
      </c>
      <c r="AR66" s="1" t="s">
        <v>52</v>
      </c>
      <c r="AS66" s="1" t="s">
        <v>52</v>
      </c>
      <c r="AU66" s="1" t="s">
        <v>246</v>
      </c>
      <c r="AV66">
        <v>53</v>
      </c>
    </row>
    <row r="67" spans="1:48" ht="30" customHeight="1" x14ac:dyDescent="0.3">
      <c r="A67" s="7" t="s">
        <v>203</v>
      </c>
      <c r="B67" s="7" t="s">
        <v>247</v>
      </c>
      <c r="C67" s="7" t="s">
        <v>205</v>
      </c>
      <c r="D67" s="8">
        <v>4</v>
      </c>
      <c r="E67" s="10"/>
      <c r="F67" s="10"/>
      <c r="G67" s="10"/>
      <c r="H67" s="10"/>
      <c r="I67" s="10"/>
      <c r="J67" s="10">
        <f t="shared" si="5"/>
        <v>0</v>
      </c>
      <c r="K67" s="10">
        <f t="shared" si="6"/>
        <v>0</v>
      </c>
      <c r="L67" s="10">
        <f t="shared" si="7"/>
        <v>0</v>
      </c>
      <c r="M67" s="7" t="s">
        <v>52</v>
      </c>
      <c r="N67" s="1" t="s">
        <v>248</v>
      </c>
      <c r="O67" s="1" t="s">
        <v>52</v>
      </c>
      <c r="P67" s="1" t="s">
        <v>52</v>
      </c>
      <c r="Q67" s="1" t="s">
        <v>102</v>
      </c>
      <c r="R67" s="1" t="s">
        <v>60</v>
      </c>
      <c r="S67" s="1" t="s">
        <v>60</v>
      </c>
      <c r="T67" s="1" t="s">
        <v>61</v>
      </c>
      <c r="AR67" s="1" t="s">
        <v>52</v>
      </c>
      <c r="AS67" s="1" t="s">
        <v>52</v>
      </c>
      <c r="AU67" s="1" t="s">
        <v>249</v>
      </c>
      <c r="AV67">
        <v>54</v>
      </c>
    </row>
    <row r="68" spans="1:48" ht="30" customHeight="1" x14ac:dyDescent="0.3">
      <c r="A68" s="7" t="s">
        <v>203</v>
      </c>
      <c r="B68" s="7" t="s">
        <v>250</v>
      </c>
      <c r="C68" s="7" t="s">
        <v>205</v>
      </c>
      <c r="D68" s="8">
        <v>4</v>
      </c>
      <c r="E68" s="10"/>
      <c r="F68" s="10"/>
      <c r="G68" s="10"/>
      <c r="H68" s="10"/>
      <c r="I68" s="10"/>
      <c r="J68" s="10">
        <f t="shared" si="5"/>
        <v>0</v>
      </c>
      <c r="K68" s="10">
        <f t="shared" si="6"/>
        <v>0</v>
      </c>
      <c r="L68" s="10">
        <f t="shared" si="7"/>
        <v>0</v>
      </c>
      <c r="M68" s="7" t="s">
        <v>52</v>
      </c>
      <c r="N68" s="1" t="s">
        <v>251</v>
      </c>
      <c r="O68" s="1" t="s">
        <v>52</v>
      </c>
      <c r="P68" s="1" t="s">
        <v>52</v>
      </c>
      <c r="Q68" s="1" t="s">
        <v>102</v>
      </c>
      <c r="R68" s="1" t="s">
        <v>60</v>
      </c>
      <c r="S68" s="1" t="s">
        <v>60</v>
      </c>
      <c r="T68" s="1" t="s">
        <v>61</v>
      </c>
      <c r="AR68" s="1" t="s">
        <v>52</v>
      </c>
      <c r="AS68" s="1" t="s">
        <v>52</v>
      </c>
      <c r="AU68" s="1" t="s">
        <v>252</v>
      </c>
      <c r="AV68">
        <v>55</v>
      </c>
    </row>
    <row r="69" spans="1:48" ht="30" customHeight="1" x14ac:dyDescent="0.3">
      <c r="A69" s="7" t="s">
        <v>203</v>
      </c>
      <c r="B69" s="7" t="s">
        <v>253</v>
      </c>
      <c r="C69" s="7" t="s">
        <v>205</v>
      </c>
      <c r="D69" s="8">
        <v>4</v>
      </c>
      <c r="E69" s="10"/>
      <c r="F69" s="10"/>
      <c r="G69" s="10"/>
      <c r="H69" s="10"/>
      <c r="I69" s="10"/>
      <c r="J69" s="10">
        <f t="shared" si="5"/>
        <v>0</v>
      </c>
      <c r="K69" s="10">
        <f t="shared" si="6"/>
        <v>0</v>
      </c>
      <c r="L69" s="10">
        <f t="shared" si="7"/>
        <v>0</v>
      </c>
      <c r="M69" s="7" t="s">
        <v>52</v>
      </c>
      <c r="N69" s="1" t="s">
        <v>254</v>
      </c>
      <c r="O69" s="1" t="s">
        <v>52</v>
      </c>
      <c r="P69" s="1" t="s">
        <v>52</v>
      </c>
      <c r="Q69" s="1" t="s">
        <v>102</v>
      </c>
      <c r="R69" s="1" t="s">
        <v>60</v>
      </c>
      <c r="S69" s="1" t="s">
        <v>60</v>
      </c>
      <c r="T69" s="1" t="s">
        <v>61</v>
      </c>
      <c r="AR69" s="1" t="s">
        <v>52</v>
      </c>
      <c r="AS69" s="1" t="s">
        <v>52</v>
      </c>
      <c r="AU69" s="1" t="s">
        <v>255</v>
      </c>
      <c r="AV69">
        <v>56</v>
      </c>
    </row>
    <row r="70" spans="1:48" ht="30" customHeight="1" x14ac:dyDescent="0.3">
      <c r="A70" s="7" t="s">
        <v>203</v>
      </c>
      <c r="B70" s="7" t="s">
        <v>256</v>
      </c>
      <c r="C70" s="7" t="s">
        <v>205</v>
      </c>
      <c r="D70" s="8">
        <v>1</v>
      </c>
      <c r="E70" s="10"/>
      <c r="F70" s="10"/>
      <c r="G70" s="10"/>
      <c r="H70" s="10"/>
      <c r="I70" s="10"/>
      <c r="J70" s="10">
        <f t="shared" si="5"/>
        <v>0</v>
      </c>
      <c r="K70" s="10">
        <f t="shared" si="6"/>
        <v>0</v>
      </c>
      <c r="L70" s="10">
        <f t="shared" si="7"/>
        <v>0</v>
      </c>
      <c r="M70" s="7" t="s">
        <v>52</v>
      </c>
      <c r="N70" s="1" t="s">
        <v>257</v>
      </c>
      <c r="O70" s="1" t="s">
        <v>52</v>
      </c>
      <c r="P70" s="1" t="s">
        <v>52</v>
      </c>
      <c r="Q70" s="1" t="s">
        <v>102</v>
      </c>
      <c r="R70" s="1" t="s">
        <v>60</v>
      </c>
      <c r="S70" s="1" t="s">
        <v>60</v>
      </c>
      <c r="T70" s="1" t="s">
        <v>61</v>
      </c>
      <c r="AR70" s="1" t="s">
        <v>52</v>
      </c>
      <c r="AS70" s="1" t="s">
        <v>52</v>
      </c>
      <c r="AU70" s="1" t="s">
        <v>258</v>
      </c>
      <c r="AV70">
        <v>57</v>
      </c>
    </row>
    <row r="71" spans="1:48" ht="30" customHeight="1" x14ac:dyDescent="0.3">
      <c r="A71" s="7" t="s">
        <v>203</v>
      </c>
      <c r="B71" s="7" t="s">
        <v>259</v>
      </c>
      <c r="C71" s="7" t="s">
        <v>205</v>
      </c>
      <c r="D71" s="8">
        <v>10</v>
      </c>
      <c r="E71" s="10"/>
      <c r="F71" s="10"/>
      <c r="G71" s="10"/>
      <c r="H71" s="10"/>
      <c r="I71" s="10"/>
      <c r="J71" s="10">
        <f t="shared" si="5"/>
        <v>0</v>
      </c>
      <c r="K71" s="10">
        <f t="shared" si="6"/>
        <v>0</v>
      </c>
      <c r="L71" s="10">
        <f t="shared" si="7"/>
        <v>0</v>
      </c>
      <c r="M71" s="7" t="s">
        <v>52</v>
      </c>
      <c r="N71" s="1" t="s">
        <v>260</v>
      </c>
      <c r="O71" s="1" t="s">
        <v>52</v>
      </c>
      <c r="P71" s="1" t="s">
        <v>52</v>
      </c>
      <c r="Q71" s="1" t="s">
        <v>102</v>
      </c>
      <c r="R71" s="1" t="s">
        <v>60</v>
      </c>
      <c r="S71" s="1" t="s">
        <v>60</v>
      </c>
      <c r="T71" s="1" t="s">
        <v>61</v>
      </c>
      <c r="AR71" s="1" t="s">
        <v>52</v>
      </c>
      <c r="AS71" s="1" t="s">
        <v>52</v>
      </c>
      <c r="AU71" s="1" t="s">
        <v>261</v>
      </c>
      <c r="AV71">
        <v>341</v>
      </c>
    </row>
    <row r="72" spans="1:48" ht="30" customHeight="1" x14ac:dyDescent="0.3">
      <c r="A72" s="7" t="s">
        <v>203</v>
      </c>
      <c r="B72" s="7" t="s">
        <v>262</v>
      </c>
      <c r="C72" s="7" t="s">
        <v>205</v>
      </c>
      <c r="D72" s="8">
        <v>10</v>
      </c>
      <c r="E72" s="10"/>
      <c r="F72" s="10"/>
      <c r="G72" s="10"/>
      <c r="H72" s="10"/>
      <c r="I72" s="10"/>
      <c r="J72" s="10">
        <f t="shared" si="5"/>
        <v>0</v>
      </c>
      <c r="K72" s="10">
        <f t="shared" si="6"/>
        <v>0</v>
      </c>
      <c r="L72" s="10">
        <f t="shared" si="7"/>
        <v>0</v>
      </c>
      <c r="M72" s="7" t="s">
        <v>52</v>
      </c>
      <c r="N72" s="1" t="s">
        <v>263</v>
      </c>
      <c r="O72" s="1" t="s">
        <v>52</v>
      </c>
      <c r="P72" s="1" t="s">
        <v>52</v>
      </c>
      <c r="Q72" s="1" t="s">
        <v>102</v>
      </c>
      <c r="R72" s="1" t="s">
        <v>60</v>
      </c>
      <c r="S72" s="1" t="s">
        <v>60</v>
      </c>
      <c r="T72" s="1" t="s">
        <v>61</v>
      </c>
      <c r="AR72" s="1" t="s">
        <v>52</v>
      </c>
      <c r="AS72" s="1" t="s">
        <v>52</v>
      </c>
      <c r="AU72" s="1" t="s">
        <v>264</v>
      </c>
      <c r="AV72">
        <v>342</v>
      </c>
    </row>
    <row r="73" spans="1:48" ht="30" customHeight="1" x14ac:dyDescent="0.3">
      <c r="A73" s="7" t="s">
        <v>203</v>
      </c>
      <c r="B73" s="7" t="s">
        <v>265</v>
      </c>
      <c r="C73" s="7" t="s">
        <v>205</v>
      </c>
      <c r="D73" s="8">
        <v>4</v>
      </c>
      <c r="E73" s="10"/>
      <c r="F73" s="10"/>
      <c r="G73" s="10"/>
      <c r="H73" s="10"/>
      <c r="I73" s="10"/>
      <c r="J73" s="10">
        <f t="shared" si="5"/>
        <v>0</v>
      </c>
      <c r="K73" s="10">
        <f t="shared" si="6"/>
        <v>0</v>
      </c>
      <c r="L73" s="10">
        <f t="shared" si="7"/>
        <v>0</v>
      </c>
      <c r="M73" s="7" t="s">
        <v>52</v>
      </c>
      <c r="N73" s="1" t="s">
        <v>266</v>
      </c>
      <c r="O73" s="1" t="s">
        <v>52</v>
      </c>
      <c r="P73" s="1" t="s">
        <v>52</v>
      </c>
      <c r="Q73" s="1" t="s">
        <v>102</v>
      </c>
      <c r="R73" s="1" t="s">
        <v>60</v>
      </c>
      <c r="S73" s="1" t="s">
        <v>60</v>
      </c>
      <c r="T73" s="1" t="s">
        <v>61</v>
      </c>
      <c r="AR73" s="1" t="s">
        <v>52</v>
      </c>
      <c r="AS73" s="1" t="s">
        <v>52</v>
      </c>
      <c r="AU73" s="1" t="s">
        <v>267</v>
      </c>
      <c r="AV73">
        <v>58</v>
      </c>
    </row>
    <row r="74" spans="1:48" ht="30" customHeight="1" x14ac:dyDescent="0.3">
      <c r="A74" s="7" t="s">
        <v>203</v>
      </c>
      <c r="B74" s="7" t="s">
        <v>268</v>
      </c>
      <c r="C74" s="7" t="s">
        <v>205</v>
      </c>
      <c r="D74" s="8">
        <v>2</v>
      </c>
      <c r="E74" s="10"/>
      <c r="F74" s="10"/>
      <c r="G74" s="10"/>
      <c r="H74" s="10"/>
      <c r="I74" s="10"/>
      <c r="J74" s="10">
        <f t="shared" si="5"/>
        <v>0</v>
      </c>
      <c r="K74" s="10">
        <f t="shared" si="6"/>
        <v>0</v>
      </c>
      <c r="L74" s="10">
        <f t="shared" si="7"/>
        <v>0</v>
      </c>
      <c r="M74" s="7" t="s">
        <v>52</v>
      </c>
      <c r="N74" s="1" t="s">
        <v>269</v>
      </c>
      <c r="O74" s="1" t="s">
        <v>52</v>
      </c>
      <c r="P74" s="1" t="s">
        <v>52</v>
      </c>
      <c r="Q74" s="1" t="s">
        <v>102</v>
      </c>
      <c r="R74" s="1" t="s">
        <v>60</v>
      </c>
      <c r="S74" s="1" t="s">
        <v>60</v>
      </c>
      <c r="T74" s="1" t="s">
        <v>61</v>
      </c>
      <c r="AR74" s="1" t="s">
        <v>52</v>
      </c>
      <c r="AS74" s="1" t="s">
        <v>52</v>
      </c>
      <c r="AU74" s="1" t="s">
        <v>270</v>
      </c>
      <c r="AV74">
        <v>59</v>
      </c>
    </row>
    <row r="75" spans="1:48" ht="30" customHeight="1" x14ac:dyDescent="0.3">
      <c r="A75" s="7" t="s">
        <v>203</v>
      </c>
      <c r="B75" s="7" t="s">
        <v>271</v>
      </c>
      <c r="C75" s="7" t="s">
        <v>205</v>
      </c>
      <c r="D75" s="8">
        <v>2</v>
      </c>
      <c r="E75" s="10"/>
      <c r="F75" s="10"/>
      <c r="G75" s="10"/>
      <c r="H75" s="10"/>
      <c r="I75" s="10"/>
      <c r="J75" s="10">
        <f t="shared" si="5"/>
        <v>0</v>
      </c>
      <c r="K75" s="10">
        <f t="shared" si="6"/>
        <v>0</v>
      </c>
      <c r="L75" s="10">
        <f t="shared" si="7"/>
        <v>0</v>
      </c>
      <c r="M75" s="7" t="s">
        <v>52</v>
      </c>
      <c r="N75" s="1" t="s">
        <v>272</v>
      </c>
      <c r="O75" s="1" t="s">
        <v>52</v>
      </c>
      <c r="P75" s="1" t="s">
        <v>52</v>
      </c>
      <c r="Q75" s="1" t="s">
        <v>102</v>
      </c>
      <c r="R75" s="1" t="s">
        <v>60</v>
      </c>
      <c r="S75" s="1" t="s">
        <v>60</v>
      </c>
      <c r="T75" s="1" t="s">
        <v>61</v>
      </c>
      <c r="AR75" s="1" t="s">
        <v>52</v>
      </c>
      <c r="AS75" s="1" t="s">
        <v>52</v>
      </c>
      <c r="AU75" s="1" t="s">
        <v>273</v>
      </c>
      <c r="AV75">
        <v>60</v>
      </c>
    </row>
    <row r="76" spans="1:48" ht="30" customHeight="1" x14ac:dyDescent="0.3">
      <c r="A76" s="7" t="s">
        <v>274</v>
      </c>
      <c r="B76" s="7" t="s">
        <v>275</v>
      </c>
      <c r="C76" s="7" t="s">
        <v>205</v>
      </c>
      <c r="D76" s="8">
        <v>6</v>
      </c>
      <c r="E76" s="10"/>
      <c r="F76" s="10"/>
      <c r="G76" s="10"/>
      <c r="H76" s="10"/>
      <c r="I76" s="10"/>
      <c r="J76" s="10">
        <f t="shared" si="5"/>
        <v>0</v>
      </c>
      <c r="K76" s="10">
        <f t="shared" si="6"/>
        <v>0</v>
      </c>
      <c r="L76" s="10">
        <f t="shared" si="7"/>
        <v>0</v>
      </c>
      <c r="M76" s="7" t="s">
        <v>52</v>
      </c>
      <c r="N76" s="1" t="s">
        <v>276</v>
      </c>
      <c r="O76" s="1" t="s">
        <v>52</v>
      </c>
      <c r="P76" s="1" t="s">
        <v>52</v>
      </c>
      <c r="Q76" s="1" t="s">
        <v>102</v>
      </c>
      <c r="R76" s="1" t="s">
        <v>60</v>
      </c>
      <c r="S76" s="1" t="s">
        <v>60</v>
      </c>
      <c r="T76" s="1" t="s">
        <v>61</v>
      </c>
      <c r="AR76" s="1" t="s">
        <v>52</v>
      </c>
      <c r="AS76" s="1" t="s">
        <v>52</v>
      </c>
      <c r="AU76" s="1" t="s">
        <v>277</v>
      </c>
      <c r="AV76">
        <v>65</v>
      </c>
    </row>
    <row r="77" spans="1:48" ht="30" customHeight="1" x14ac:dyDescent="0.3">
      <c r="A77" s="7" t="s">
        <v>274</v>
      </c>
      <c r="B77" s="7" t="s">
        <v>278</v>
      </c>
      <c r="C77" s="7" t="s">
        <v>205</v>
      </c>
      <c r="D77" s="8">
        <v>2</v>
      </c>
      <c r="E77" s="10"/>
      <c r="F77" s="10"/>
      <c r="G77" s="10"/>
      <c r="H77" s="10"/>
      <c r="I77" s="10"/>
      <c r="J77" s="10">
        <f t="shared" si="5"/>
        <v>0</v>
      </c>
      <c r="K77" s="10">
        <f t="shared" si="6"/>
        <v>0</v>
      </c>
      <c r="L77" s="10">
        <f t="shared" si="7"/>
        <v>0</v>
      </c>
      <c r="M77" s="7" t="s">
        <v>52</v>
      </c>
      <c r="N77" s="1" t="s">
        <v>279</v>
      </c>
      <c r="O77" s="1" t="s">
        <v>52</v>
      </c>
      <c r="P77" s="1" t="s">
        <v>52</v>
      </c>
      <c r="Q77" s="1" t="s">
        <v>102</v>
      </c>
      <c r="R77" s="1" t="s">
        <v>60</v>
      </c>
      <c r="S77" s="1" t="s">
        <v>60</v>
      </c>
      <c r="T77" s="1" t="s">
        <v>61</v>
      </c>
      <c r="AR77" s="1" t="s">
        <v>52</v>
      </c>
      <c r="AS77" s="1" t="s">
        <v>52</v>
      </c>
      <c r="AU77" s="1" t="s">
        <v>280</v>
      </c>
      <c r="AV77">
        <v>66</v>
      </c>
    </row>
    <row r="78" spans="1:48" ht="30" customHeight="1" x14ac:dyDescent="0.3">
      <c r="A78" s="7" t="s">
        <v>274</v>
      </c>
      <c r="B78" s="7" t="s">
        <v>281</v>
      </c>
      <c r="C78" s="7" t="s">
        <v>205</v>
      </c>
      <c r="D78" s="8">
        <v>6</v>
      </c>
      <c r="E78" s="10"/>
      <c r="F78" s="10"/>
      <c r="G78" s="10"/>
      <c r="H78" s="10"/>
      <c r="I78" s="10"/>
      <c r="J78" s="10">
        <f t="shared" si="5"/>
        <v>0</v>
      </c>
      <c r="K78" s="10">
        <f t="shared" si="6"/>
        <v>0</v>
      </c>
      <c r="L78" s="10">
        <f t="shared" si="7"/>
        <v>0</v>
      </c>
      <c r="M78" s="7" t="s">
        <v>52</v>
      </c>
      <c r="N78" s="1" t="s">
        <v>282</v>
      </c>
      <c r="O78" s="1" t="s">
        <v>52</v>
      </c>
      <c r="P78" s="1" t="s">
        <v>52</v>
      </c>
      <c r="Q78" s="1" t="s">
        <v>102</v>
      </c>
      <c r="R78" s="1" t="s">
        <v>60</v>
      </c>
      <c r="S78" s="1" t="s">
        <v>60</v>
      </c>
      <c r="T78" s="1" t="s">
        <v>61</v>
      </c>
      <c r="AR78" s="1" t="s">
        <v>52</v>
      </c>
      <c r="AS78" s="1" t="s">
        <v>52</v>
      </c>
      <c r="AU78" s="1" t="s">
        <v>283</v>
      </c>
      <c r="AV78">
        <v>67</v>
      </c>
    </row>
    <row r="79" spans="1:48" ht="30" customHeight="1" x14ac:dyDescent="0.3">
      <c r="A79" s="7" t="s">
        <v>274</v>
      </c>
      <c r="B79" s="7" t="s">
        <v>284</v>
      </c>
      <c r="C79" s="7" t="s">
        <v>205</v>
      </c>
      <c r="D79" s="8">
        <v>2</v>
      </c>
      <c r="E79" s="10"/>
      <c r="F79" s="10"/>
      <c r="G79" s="10"/>
      <c r="H79" s="10"/>
      <c r="I79" s="10"/>
      <c r="J79" s="10">
        <f t="shared" si="5"/>
        <v>0</v>
      </c>
      <c r="K79" s="10">
        <f t="shared" si="6"/>
        <v>0</v>
      </c>
      <c r="L79" s="10">
        <f t="shared" si="7"/>
        <v>0</v>
      </c>
      <c r="M79" s="7" t="s">
        <v>52</v>
      </c>
      <c r="N79" s="1" t="s">
        <v>285</v>
      </c>
      <c r="O79" s="1" t="s">
        <v>52</v>
      </c>
      <c r="P79" s="1" t="s">
        <v>52</v>
      </c>
      <c r="Q79" s="1" t="s">
        <v>102</v>
      </c>
      <c r="R79" s="1" t="s">
        <v>60</v>
      </c>
      <c r="S79" s="1" t="s">
        <v>60</v>
      </c>
      <c r="T79" s="1" t="s">
        <v>61</v>
      </c>
      <c r="AR79" s="1" t="s">
        <v>52</v>
      </c>
      <c r="AS79" s="1" t="s">
        <v>52</v>
      </c>
      <c r="AU79" s="1" t="s">
        <v>286</v>
      </c>
      <c r="AV79">
        <v>68</v>
      </c>
    </row>
    <row r="80" spans="1:48" ht="30" customHeight="1" x14ac:dyDescent="0.3">
      <c r="A80" s="7" t="s">
        <v>274</v>
      </c>
      <c r="B80" s="7" t="s">
        <v>287</v>
      </c>
      <c r="C80" s="7" t="s">
        <v>205</v>
      </c>
      <c r="D80" s="8">
        <v>4</v>
      </c>
      <c r="E80" s="10"/>
      <c r="F80" s="10"/>
      <c r="G80" s="10"/>
      <c r="H80" s="10"/>
      <c r="I80" s="10"/>
      <c r="J80" s="10">
        <f t="shared" si="5"/>
        <v>0</v>
      </c>
      <c r="K80" s="10">
        <f t="shared" si="6"/>
        <v>0</v>
      </c>
      <c r="L80" s="10">
        <f t="shared" si="7"/>
        <v>0</v>
      </c>
      <c r="M80" s="7" t="s">
        <v>52</v>
      </c>
      <c r="N80" s="1" t="s">
        <v>288</v>
      </c>
      <c r="O80" s="1" t="s">
        <v>52</v>
      </c>
      <c r="P80" s="1" t="s">
        <v>52</v>
      </c>
      <c r="Q80" s="1" t="s">
        <v>102</v>
      </c>
      <c r="R80" s="1" t="s">
        <v>60</v>
      </c>
      <c r="S80" s="1" t="s">
        <v>60</v>
      </c>
      <c r="T80" s="1" t="s">
        <v>61</v>
      </c>
      <c r="AR80" s="1" t="s">
        <v>52</v>
      </c>
      <c r="AS80" s="1" t="s">
        <v>52</v>
      </c>
      <c r="AU80" s="1" t="s">
        <v>289</v>
      </c>
      <c r="AV80">
        <v>69</v>
      </c>
    </row>
    <row r="81" spans="1:48" ht="30" customHeight="1" x14ac:dyDescent="0.3">
      <c r="A81" s="7" t="s">
        <v>274</v>
      </c>
      <c r="B81" s="7" t="s">
        <v>290</v>
      </c>
      <c r="C81" s="7" t="s">
        <v>205</v>
      </c>
      <c r="D81" s="8">
        <v>8</v>
      </c>
      <c r="E81" s="10"/>
      <c r="F81" s="10"/>
      <c r="G81" s="10"/>
      <c r="H81" s="10"/>
      <c r="I81" s="10"/>
      <c r="J81" s="10">
        <f t="shared" si="5"/>
        <v>0</v>
      </c>
      <c r="K81" s="10">
        <f t="shared" si="6"/>
        <v>0</v>
      </c>
      <c r="L81" s="10">
        <f t="shared" si="7"/>
        <v>0</v>
      </c>
      <c r="M81" s="7" t="s">
        <v>52</v>
      </c>
      <c r="N81" s="1" t="s">
        <v>291</v>
      </c>
      <c r="O81" s="1" t="s">
        <v>52</v>
      </c>
      <c r="P81" s="1" t="s">
        <v>52</v>
      </c>
      <c r="Q81" s="1" t="s">
        <v>102</v>
      </c>
      <c r="R81" s="1" t="s">
        <v>60</v>
      </c>
      <c r="S81" s="1" t="s">
        <v>60</v>
      </c>
      <c r="T81" s="1" t="s">
        <v>61</v>
      </c>
      <c r="AR81" s="1" t="s">
        <v>52</v>
      </c>
      <c r="AS81" s="1" t="s">
        <v>52</v>
      </c>
      <c r="AU81" s="1" t="s">
        <v>292</v>
      </c>
      <c r="AV81">
        <v>70</v>
      </c>
    </row>
    <row r="82" spans="1:48" ht="30" customHeight="1" x14ac:dyDescent="0.3">
      <c r="A82" s="7" t="s">
        <v>274</v>
      </c>
      <c r="B82" s="7" t="s">
        <v>293</v>
      </c>
      <c r="C82" s="7" t="s">
        <v>205</v>
      </c>
      <c r="D82" s="8">
        <v>8</v>
      </c>
      <c r="E82" s="10"/>
      <c r="F82" s="10"/>
      <c r="G82" s="10"/>
      <c r="H82" s="10"/>
      <c r="I82" s="10"/>
      <c r="J82" s="10">
        <f t="shared" si="5"/>
        <v>0</v>
      </c>
      <c r="K82" s="10">
        <f t="shared" si="6"/>
        <v>0</v>
      </c>
      <c r="L82" s="10">
        <f t="shared" si="7"/>
        <v>0</v>
      </c>
      <c r="M82" s="7" t="s">
        <v>52</v>
      </c>
      <c r="N82" s="1" t="s">
        <v>294</v>
      </c>
      <c r="O82" s="1" t="s">
        <v>52</v>
      </c>
      <c r="P82" s="1" t="s">
        <v>52</v>
      </c>
      <c r="Q82" s="1" t="s">
        <v>102</v>
      </c>
      <c r="R82" s="1" t="s">
        <v>60</v>
      </c>
      <c r="S82" s="1" t="s">
        <v>60</v>
      </c>
      <c r="T82" s="1" t="s">
        <v>61</v>
      </c>
      <c r="AR82" s="1" t="s">
        <v>52</v>
      </c>
      <c r="AS82" s="1" t="s">
        <v>52</v>
      </c>
      <c r="AU82" s="1" t="s">
        <v>295</v>
      </c>
      <c r="AV82">
        <v>71</v>
      </c>
    </row>
    <row r="83" spans="1:48" ht="30" customHeight="1" x14ac:dyDescent="0.3">
      <c r="A83" s="7" t="s">
        <v>274</v>
      </c>
      <c r="B83" s="7" t="s">
        <v>296</v>
      </c>
      <c r="C83" s="7" t="s">
        <v>205</v>
      </c>
      <c r="D83" s="8">
        <v>4</v>
      </c>
      <c r="E83" s="10"/>
      <c r="F83" s="10"/>
      <c r="G83" s="10"/>
      <c r="H83" s="10"/>
      <c r="I83" s="10"/>
      <c r="J83" s="10">
        <f t="shared" si="5"/>
        <v>0</v>
      </c>
      <c r="K83" s="10">
        <f t="shared" si="6"/>
        <v>0</v>
      </c>
      <c r="L83" s="10">
        <f t="shared" si="7"/>
        <v>0</v>
      </c>
      <c r="M83" s="7" t="s">
        <v>52</v>
      </c>
      <c r="N83" s="1" t="s">
        <v>297</v>
      </c>
      <c r="O83" s="1" t="s">
        <v>52</v>
      </c>
      <c r="P83" s="1" t="s">
        <v>52</v>
      </c>
      <c r="Q83" s="1" t="s">
        <v>102</v>
      </c>
      <c r="R83" s="1" t="s">
        <v>60</v>
      </c>
      <c r="S83" s="1" t="s">
        <v>60</v>
      </c>
      <c r="T83" s="1" t="s">
        <v>61</v>
      </c>
      <c r="AR83" s="1" t="s">
        <v>52</v>
      </c>
      <c r="AS83" s="1" t="s">
        <v>52</v>
      </c>
      <c r="AU83" s="1" t="s">
        <v>298</v>
      </c>
      <c r="AV83">
        <v>72</v>
      </c>
    </row>
    <row r="84" spans="1:48" ht="30" customHeight="1" x14ac:dyDescent="0.3">
      <c r="A84" s="7" t="s">
        <v>274</v>
      </c>
      <c r="B84" s="7" t="s">
        <v>299</v>
      </c>
      <c r="C84" s="7" t="s">
        <v>205</v>
      </c>
      <c r="D84" s="8">
        <v>2</v>
      </c>
      <c r="E84" s="10"/>
      <c r="F84" s="10"/>
      <c r="G84" s="10"/>
      <c r="H84" s="10"/>
      <c r="I84" s="10"/>
      <c r="J84" s="10">
        <f t="shared" si="5"/>
        <v>0</v>
      </c>
      <c r="K84" s="10">
        <f t="shared" si="6"/>
        <v>0</v>
      </c>
      <c r="L84" s="10">
        <f t="shared" si="7"/>
        <v>0</v>
      </c>
      <c r="M84" s="7" t="s">
        <v>52</v>
      </c>
      <c r="N84" s="1" t="s">
        <v>300</v>
      </c>
      <c r="O84" s="1" t="s">
        <v>52</v>
      </c>
      <c r="P84" s="1" t="s">
        <v>52</v>
      </c>
      <c r="Q84" s="1" t="s">
        <v>102</v>
      </c>
      <c r="R84" s="1" t="s">
        <v>60</v>
      </c>
      <c r="S84" s="1" t="s">
        <v>60</v>
      </c>
      <c r="T84" s="1" t="s">
        <v>61</v>
      </c>
      <c r="AR84" s="1" t="s">
        <v>52</v>
      </c>
      <c r="AS84" s="1" t="s">
        <v>52</v>
      </c>
      <c r="AU84" s="1" t="s">
        <v>301</v>
      </c>
      <c r="AV84">
        <v>73</v>
      </c>
    </row>
    <row r="85" spans="1:48" ht="30" customHeight="1" x14ac:dyDescent="0.3">
      <c r="A85" s="7" t="s">
        <v>274</v>
      </c>
      <c r="B85" s="7" t="s">
        <v>302</v>
      </c>
      <c r="C85" s="7" t="s">
        <v>205</v>
      </c>
      <c r="D85" s="8">
        <v>2</v>
      </c>
      <c r="E85" s="10"/>
      <c r="F85" s="10"/>
      <c r="G85" s="10"/>
      <c r="H85" s="10"/>
      <c r="I85" s="10"/>
      <c r="J85" s="10">
        <f t="shared" si="5"/>
        <v>0</v>
      </c>
      <c r="K85" s="10">
        <f t="shared" si="6"/>
        <v>0</v>
      </c>
      <c r="L85" s="10">
        <f t="shared" si="7"/>
        <v>0</v>
      </c>
      <c r="M85" s="7" t="s">
        <v>52</v>
      </c>
      <c r="N85" s="1" t="s">
        <v>303</v>
      </c>
      <c r="O85" s="1" t="s">
        <v>52</v>
      </c>
      <c r="P85" s="1" t="s">
        <v>52</v>
      </c>
      <c r="Q85" s="1" t="s">
        <v>102</v>
      </c>
      <c r="R85" s="1" t="s">
        <v>60</v>
      </c>
      <c r="S85" s="1" t="s">
        <v>60</v>
      </c>
      <c r="T85" s="1" t="s">
        <v>61</v>
      </c>
      <c r="AR85" s="1" t="s">
        <v>52</v>
      </c>
      <c r="AS85" s="1" t="s">
        <v>52</v>
      </c>
      <c r="AU85" s="1" t="s">
        <v>304</v>
      </c>
      <c r="AV85">
        <v>74</v>
      </c>
    </row>
    <row r="86" spans="1:48" ht="30" customHeight="1" x14ac:dyDescent="0.3">
      <c r="A86" s="7" t="s">
        <v>274</v>
      </c>
      <c r="B86" s="7" t="s">
        <v>305</v>
      </c>
      <c r="C86" s="7" t="s">
        <v>205</v>
      </c>
      <c r="D86" s="8">
        <v>4</v>
      </c>
      <c r="E86" s="10"/>
      <c r="F86" s="10"/>
      <c r="G86" s="10"/>
      <c r="H86" s="10"/>
      <c r="I86" s="10"/>
      <c r="J86" s="10">
        <f t="shared" si="5"/>
        <v>0</v>
      </c>
      <c r="K86" s="10">
        <f t="shared" si="6"/>
        <v>0</v>
      </c>
      <c r="L86" s="10">
        <f t="shared" si="7"/>
        <v>0</v>
      </c>
      <c r="M86" s="7" t="s">
        <v>52</v>
      </c>
      <c r="N86" s="1" t="s">
        <v>306</v>
      </c>
      <c r="O86" s="1" t="s">
        <v>52</v>
      </c>
      <c r="P86" s="1" t="s">
        <v>52</v>
      </c>
      <c r="Q86" s="1" t="s">
        <v>102</v>
      </c>
      <c r="R86" s="1" t="s">
        <v>60</v>
      </c>
      <c r="S86" s="1" t="s">
        <v>60</v>
      </c>
      <c r="T86" s="1" t="s">
        <v>61</v>
      </c>
      <c r="AR86" s="1" t="s">
        <v>52</v>
      </c>
      <c r="AS86" s="1" t="s">
        <v>52</v>
      </c>
      <c r="AU86" s="1" t="s">
        <v>307</v>
      </c>
      <c r="AV86">
        <v>75</v>
      </c>
    </row>
    <row r="87" spans="1:48" ht="30" customHeight="1" x14ac:dyDescent="0.3">
      <c r="A87" s="7" t="s">
        <v>274</v>
      </c>
      <c r="B87" s="7" t="s">
        <v>308</v>
      </c>
      <c r="C87" s="7" t="s">
        <v>205</v>
      </c>
      <c r="D87" s="8">
        <v>4</v>
      </c>
      <c r="E87" s="10"/>
      <c r="F87" s="10"/>
      <c r="G87" s="10"/>
      <c r="H87" s="10"/>
      <c r="I87" s="10"/>
      <c r="J87" s="10">
        <f t="shared" si="5"/>
        <v>0</v>
      </c>
      <c r="K87" s="10">
        <f t="shared" si="6"/>
        <v>0</v>
      </c>
      <c r="L87" s="10">
        <f t="shared" si="7"/>
        <v>0</v>
      </c>
      <c r="M87" s="7" t="s">
        <v>52</v>
      </c>
      <c r="N87" s="1" t="s">
        <v>309</v>
      </c>
      <c r="O87" s="1" t="s">
        <v>52</v>
      </c>
      <c r="P87" s="1" t="s">
        <v>52</v>
      </c>
      <c r="Q87" s="1" t="s">
        <v>102</v>
      </c>
      <c r="R87" s="1" t="s">
        <v>60</v>
      </c>
      <c r="S87" s="1" t="s">
        <v>60</v>
      </c>
      <c r="T87" s="1" t="s">
        <v>61</v>
      </c>
      <c r="AR87" s="1" t="s">
        <v>52</v>
      </c>
      <c r="AS87" s="1" t="s">
        <v>52</v>
      </c>
      <c r="AU87" s="1" t="s">
        <v>310</v>
      </c>
      <c r="AV87">
        <v>76</v>
      </c>
    </row>
    <row r="88" spans="1:48" ht="30" customHeight="1" x14ac:dyDescent="0.3">
      <c r="A88" s="7" t="s">
        <v>274</v>
      </c>
      <c r="B88" s="7" t="s">
        <v>311</v>
      </c>
      <c r="C88" s="7" t="s">
        <v>205</v>
      </c>
      <c r="D88" s="8">
        <v>2</v>
      </c>
      <c r="E88" s="10"/>
      <c r="F88" s="10"/>
      <c r="G88" s="10"/>
      <c r="H88" s="10"/>
      <c r="I88" s="10"/>
      <c r="J88" s="10">
        <f t="shared" si="5"/>
        <v>0</v>
      </c>
      <c r="K88" s="10">
        <f t="shared" si="6"/>
        <v>0</v>
      </c>
      <c r="L88" s="10">
        <f t="shared" si="7"/>
        <v>0</v>
      </c>
      <c r="M88" s="7" t="s">
        <v>52</v>
      </c>
      <c r="N88" s="1" t="s">
        <v>312</v>
      </c>
      <c r="O88" s="1" t="s">
        <v>52</v>
      </c>
      <c r="P88" s="1" t="s">
        <v>52</v>
      </c>
      <c r="Q88" s="1" t="s">
        <v>102</v>
      </c>
      <c r="R88" s="1" t="s">
        <v>60</v>
      </c>
      <c r="S88" s="1" t="s">
        <v>60</v>
      </c>
      <c r="T88" s="1" t="s">
        <v>61</v>
      </c>
      <c r="AR88" s="1" t="s">
        <v>52</v>
      </c>
      <c r="AS88" s="1" t="s">
        <v>52</v>
      </c>
      <c r="AU88" s="1" t="s">
        <v>313</v>
      </c>
      <c r="AV88">
        <v>77</v>
      </c>
    </row>
    <row r="89" spans="1:48" ht="30" customHeight="1" x14ac:dyDescent="0.3">
      <c r="A89" s="7" t="s">
        <v>274</v>
      </c>
      <c r="B89" s="7" t="s">
        <v>314</v>
      </c>
      <c r="C89" s="7" t="s">
        <v>205</v>
      </c>
      <c r="D89" s="8">
        <v>12</v>
      </c>
      <c r="E89" s="10"/>
      <c r="F89" s="10"/>
      <c r="G89" s="10"/>
      <c r="H89" s="10"/>
      <c r="I89" s="10"/>
      <c r="J89" s="10">
        <f t="shared" si="5"/>
        <v>0</v>
      </c>
      <c r="K89" s="10">
        <f t="shared" si="6"/>
        <v>0</v>
      </c>
      <c r="L89" s="10">
        <f t="shared" si="7"/>
        <v>0</v>
      </c>
      <c r="M89" s="7" t="s">
        <v>52</v>
      </c>
      <c r="N89" s="1" t="s">
        <v>315</v>
      </c>
      <c r="O89" s="1" t="s">
        <v>52</v>
      </c>
      <c r="P89" s="1" t="s">
        <v>52</v>
      </c>
      <c r="Q89" s="1" t="s">
        <v>102</v>
      </c>
      <c r="R89" s="1" t="s">
        <v>60</v>
      </c>
      <c r="S89" s="1" t="s">
        <v>60</v>
      </c>
      <c r="T89" s="1" t="s">
        <v>61</v>
      </c>
      <c r="AR89" s="1" t="s">
        <v>52</v>
      </c>
      <c r="AS89" s="1" t="s">
        <v>52</v>
      </c>
      <c r="AU89" s="1" t="s">
        <v>316</v>
      </c>
      <c r="AV89">
        <v>63</v>
      </c>
    </row>
    <row r="90" spans="1:48" ht="30" customHeight="1" x14ac:dyDescent="0.3">
      <c r="A90" s="7" t="s">
        <v>274</v>
      </c>
      <c r="B90" s="7" t="s">
        <v>317</v>
      </c>
      <c r="C90" s="7" t="s">
        <v>205</v>
      </c>
      <c r="D90" s="8">
        <v>8</v>
      </c>
      <c r="E90" s="10"/>
      <c r="F90" s="10"/>
      <c r="G90" s="10"/>
      <c r="H90" s="10"/>
      <c r="I90" s="10"/>
      <c r="J90" s="10">
        <f t="shared" si="5"/>
        <v>0</v>
      </c>
      <c r="K90" s="10">
        <f t="shared" si="6"/>
        <v>0</v>
      </c>
      <c r="L90" s="10">
        <f t="shared" si="7"/>
        <v>0</v>
      </c>
      <c r="M90" s="7" t="s">
        <v>52</v>
      </c>
      <c r="N90" s="1" t="s">
        <v>318</v>
      </c>
      <c r="O90" s="1" t="s">
        <v>52</v>
      </c>
      <c r="P90" s="1" t="s">
        <v>52</v>
      </c>
      <c r="Q90" s="1" t="s">
        <v>102</v>
      </c>
      <c r="R90" s="1" t="s">
        <v>60</v>
      </c>
      <c r="S90" s="1" t="s">
        <v>60</v>
      </c>
      <c r="T90" s="1" t="s">
        <v>61</v>
      </c>
      <c r="AR90" s="1" t="s">
        <v>52</v>
      </c>
      <c r="AS90" s="1" t="s">
        <v>52</v>
      </c>
      <c r="AU90" s="1" t="s">
        <v>319</v>
      </c>
      <c r="AV90">
        <v>64</v>
      </c>
    </row>
    <row r="91" spans="1:48" ht="30" customHeight="1" x14ac:dyDescent="0.3">
      <c r="A91" s="7" t="s">
        <v>320</v>
      </c>
      <c r="B91" s="7" t="s">
        <v>321</v>
      </c>
      <c r="C91" s="7" t="s">
        <v>322</v>
      </c>
      <c r="D91" s="8">
        <v>14</v>
      </c>
      <c r="E91" s="10"/>
      <c r="F91" s="10"/>
      <c r="G91" s="10"/>
      <c r="H91" s="10"/>
      <c r="I91" s="10"/>
      <c r="J91" s="10">
        <f t="shared" si="5"/>
        <v>0</v>
      </c>
      <c r="K91" s="10">
        <f t="shared" si="6"/>
        <v>0</v>
      </c>
      <c r="L91" s="10">
        <f t="shared" si="7"/>
        <v>0</v>
      </c>
      <c r="M91" s="7" t="s">
        <v>323</v>
      </c>
      <c r="N91" s="1" t="s">
        <v>324</v>
      </c>
      <c r="O91" s="1" t="s">
        <v>52</v>
      </c>
      <c r="P91" s="1" t="s">
        <v>52</v>
      </c>
      <c r="Q91" s="1" t="s">
        <v>102</v>
      </c>
      <c r="R91" s="1" t="s">
        <v>61</v>
      </c>
      <c r="S91" s="1" t="s">
        <v>60</v>
      </c>
      <c r="T91" s="1" t="s">
        <v>60</v>
      </c>
      <c r="AR91" s="1" t="s">
        <v>52</v>
      </c>
      <c r="AS91" s="1" t="s">
        <v>52</v>
      </c>
      <c r="AU91" s="1" t="s">
        <v>325</v>
      </c>
      <c r="AV91">
        <v>78</v>
      </c>
    </row>
    <row r="92" spans="1:48" ht="30" customHeight="1" x14ac:dyDescent="0.3">
      <c r="A92" s="7" t="s">
        <v>320</v>
      </c>
      <c r="B92" s="7" t="s">
        <v>326</v>
      </c>
      <c r="C92" s="7" t="s">
        <v>322</v>
      </c>
      <c r="D92" s="8">
        <v>14</v>
      </c>
      <c r="E92" s="10"/>
      <c r="F92" s="10"/>
      <c r="G92" s="10"/>
      <c r="H92" s="10"/>
      <c r="I92" s="10"/>
      <c r="J92" s="10">
        <f t="shared" si="5"/>
        <v>0</v>
      </c>
      <c r="K92" s="10">
        <f t="shared" si="6"/>
        <v>0</v>
      </c>
      <c r="L92" s="10">
        <f t="shared" si="7"/>
        <v>0</v>
      </c>
      <c r="M92" s="7" t="s">
        <v>327</v>
      </c>
      <c r="N92" s="1" t="s">
        <v>328</v>
      </c>
      <c r="O92" s="1" t="s">
        <v>52</v>
      </c>
      <c r="P92" s="1" t="s">
        <v>52</v>
      </c>
      <c r="Q92" s="1" t="s">
        <v>102</v>
      </c>
      <c r="R92" s="1" t="s">
        <v>61</v>
      </c>
      <c r="S92" s="1" t="s">
        <v>60</v>
      </c>
      <c r="T92" s="1" t="s">
        <v>60</v>
      </c>
      <c r="AR92" s="1" t="s">
        <v>52</v>
      </c>
      <c r="AS92" s="1" t="s">
        <v>52</v>
      </c>
      <c r="AU92" s="1" t="s">
        <v>329</v>
      </c>
      <c r="AV92">
        <v>79</v>
      </c>
    </row>
    <row r="93" spans="1:48" ht="30" customHeight="1" x14ac:dyDescent="0.3">
      <c r="A93" s="7" t="s">
        <v>320</v>
      </c>
      <c r="B93" s="7" t="s">
        <v>330</v>
      </c>
      <c r="C93" s="7" t="s">
        <v>322</v>
      </c>
      <c r="D93" s="8">
        <v>8</v>
      </c>
      <c r="E93" s="10"/>
      <c r="F93" s="10"/>
      <c r="G93" s="10"/>
      <c r="H93" s="10"/>
      <c r="I93" s="10"/>
      <c r="J93" s="10">
        <f t="shared" ref="J93:J124" si="8">TRUNC(I93*D93, 0)</f>
        <v>0</v>
      </c>
      <c r="K93" s="10">
        <f t="shared" ref="K93:K124" si="9">TRUNC(E93+G93+I93, 0)</f>
        <v>0</v>
      </c>
      <c r="L93" s="10">
        <f t="shared" ref="L93:L124" si="10">TRUNC(F93+H93+J93, 0)</f>
        <v>0</v>
      </c>
      <c r="M93" s="7" t="s">
        <v>331</v>
      </c>
      <c r="N93" s="1" t="s">
        <v>332</v>
      </c>
      <c r="O93" s="1" t="s">
        <v>52</v>
      </c>
      <c r="P93" s="1" t="s">
        <v>52</v>
      </c>
      <c r="Q93" s="1" t="s">
        <v>102</v>
      </c>
      <c r="R93" s="1" t="s">
        <v>61</v>
      </c>
      <c r="S93" s="1" t="s">
        <v>60</v>
      </c>
      <c r="T93" s="1" t="s">
        <v>60</v>
      </c>
      <c r="AR93" s="1" t="s">
        <v>52</v>
      </c>
      <c r="AS93" s="1" t="s">
        <v>52</v>
      </c>
      <c r="AU93" s="1" t="s">
        <v>333</v>
      </c>
      <c r="AV93">
        <v>80</v>
      </c>
    </row>
    <row r="94" spans="1:48" ht="30" customHeight="1" x14ac:dyDescent="0.3">
      <c r="A94" s="7" t="s">
        <v>320</v>
      </c>
      <c r="B94" s="7" t="s">
        <v>334</v>
      </c>
      <c r="C94" s="7" t="s">
        <v>322</v>
      </c>
      <c r="D94" s="8">
        <v>12</v>
      </c>
      <c r="E94" s="10"/>
      <c r="F94" s="10"/>
      <c r="G94" s="10"/>
      <c r="H94" s="10"/>
      <c r="I94" s="10"/>
      <c r="J94" s="10">
        <f t="shared" si="8"/>
        <v>0</v>
      </c>
      <c r="K94" s="10">
        <f t="shared" si="9"/>
        <v>0</v>
      </c>
      <c r="L94" s="10">
        <f t="shared" si="10"/>
        <v>0</v>
      </c>
      <c r="M94" s="7" t="s">
        <v>335</v>
      </c>
      <c r="N94" s="1" t="s">
        <v>336</v>
      </c>
      <c r="O94" s="1" t="s">
        <v>52</v>
      </c>
      <c r="P94" s="1" t="s">
        <v>52</v>
      </c>
      <c r="Q94" s="1" t="s">
        <v>102</v>
      </c>
      <c r="R94" s="1" t="s">
        <v>61</v>
      </c>
      <c r="S94" s="1" t="s">
        <v>60</v>
      </c>
      <c r="T94" s="1" t="s">
        <v>60</v>
      </c>
      <c r="AR94" s="1" t="s">
        <v>52</v>
      </c>
      <c r="AS94" s="1" t="s">
        <v>52</v>
      </c>
      <c r="AU94" s="1" t="s">
        <v>337</v>
      </c>
      <c r="AV94">
        <v>81</v>
      </c>
    </row>
    <row r="95" spans="1:48" ht="30" customHeight="1" x14ac:dyDescent="0.3">
      <c r="A95" s="7" t="s">
        <v>320</v>
      </c>
      <c r="B95" s="7" t="s">
        <v>338</v>
      </c>
      <c r="C95" s="7" t="s">
        <v>322</v>
      </c>
      <c r="D95" s="8">
        <v>14</v>
      </c>
      <c r="E95" s="10"/>
      <c r="F95" s="10"/>
      <c r="G95" s="10"/>
      <c r="H95" s="10"/>
      <c r="I95" s="10"/>
      <c r="J95" s="10">
        <f t="shared" si="8"/>
        <v>0</v>
      </c>
      <c r="K95" s="10">
        <f t="shared" si="9"/>
        <v>0</v>
      </c>
      <c r="L95" s="10">
        <f t="shared" si="10"/>
        <v>0</v>
      </c>
      <c r="M95" s="7" t="s">
        <v>339</v>
      </c>
      <c r="N95" s="1" t="s">
        <v>340</v>
      </c>
      <c r="O95" s="1" t="s">
        <v>52</v>
      </c>
      <c r="P95" s="1" t="s">
        <v>52</v>
      </c>
      <c r="Q95" s="1" t="s">
        <v>102</v>
      </c>
      <c r="R95" s="1" t="s">
        <v>61</v>
      </c>
      <c r="S95" s="1" t="s">
        <v>60</v>
      </c>
      <c r="T95" s="1" t="s">
        <v>60</v>
      </c>
      <c r="AR95" s="1" t="s">
        <v>52</v>
      </c>
      <c r="AS95" s="1" t="s">
        <v>52</v>
      </c>
      <c r="AU95" s="1" t="s">
        <v>341</v>
      </c>
      <c r="AV95">
        <v>82</v>
      </c>
    </row>
    <row r="96" spans="1:48" ht="30" customHeight="1" x14ac:dyDescent="0.3">
      <c r="A96" s="7" t="s">
        <v>320</v>
      </c>
      <c r="B96" s="7" t="s">
        <v>141</v>
      </c>
      <c r="C96" s="7" t="s">
        <v>322</v>
      </c>
      <c r="D96" s="8">
        <v>12</v>
      </c>
      <c r="E96" s="10"/>
      <c r="F96" s="10"/>
      <c r="G96" s="10"/>
      <c r="H96" s="10"/>
      <c r="I96" s="10"/>
      <c r="J96" s="10">
        <f t="shared" si="8"/>
        <v>0</v>
      </c>
      <c r="K96" s="10">
        <f t="shared" si="9"/>
        <v>0</v>
      </c>
      <c r="L96" s="10">
        <f t="shared" si="10"/>
        <v>0</v>
      </c>
      <c r="M96" s="7" t="s">
        <v>342</v>
      </c>
      <c r="N96" s="1" t="s">
        <v>343</v>
      </c>
      <c r="O96" s="1" t="s">
        <v>52</v>
      </c>
      <c r="P96" s="1" t="s">
        <v>52</v>
      </c>
      <c r="Q96" s="1" t="s">
        <v>102</v>
      </c>
      <c r="R96" s="1" t="s">
        <v>61</v>
      </c>
      <c r="S96" s="1" t="s">
        <v>60</v>
      </c>
      <c r="T96" s="1" t="s">
        <v>60</v>
      </c>
      <c r="AR96" s="1" t="s">
        <v>52</v>
      </c>
      <c r="AS96" s="1" t="s">
        <v>52</v>
      </c>
      <c r="AU96" s="1" t="s">
        <v>344</v>
      </c>
      <c r="AV96">
        <v>83</v>
      </c>
    </row>
    <row r="97" spans="1:48" ht="30" customHeight="1" x14ac:dyDescent="0.3">
      <c r="A97" s="7" t="s">
        <v>320</v>
      </c>
      <c r="B97" s="7" t="s">
        <v>145</v>
      </c>
      <c r="C97" s="7" t="s">
        <v>322</v>
      </c>
      <c r="D97" s="8">
        <v>3</v>
      </c>
      <c r="E97" s="10"/>
      <c r="F97" s="10"/>
      <c r="G97" s="10"/>
      <c r="H97" s="10"/>
      <c r="I97" s="10"/>
      <c r="J97" s="10">
        <f t="shared" si="8"/>
        <v>0</v>
      </c>
      <c r="K97" s="10">
        <f t="shared" si="9"/>
        <v>0</v>
      </c>
      <c r="L97" s="10">
        <f t="shared" si="10"/>
        <v>0</v>
      </c>
      <c r="M97" s="7" t="s">
        <v>345</v>
      </c>
      <c r="N97" s="1" t="s">
        <v>346</v>
      </c>
      <c r="O97" s="1" t="s">
        <v>52</v>
      </c>
      <c r="P97" s="1" t="s">
        <v>52</v>
      </c>
      <c r="Q97" s="1" t="s">
        <v>102</v>
      </c>
      <c r="R97" s="1" t="s">
        <v>61</v>
      </c>
      <c r="S97" s="1" t="s">
        <v>60</v>
      </c>
      <c r="T97" s="1" t="s">
        <v>60</v>
      </c>
      <c r="AR97" s="1" t="s">
        <v>52</v>
      </c>
      <c r="AS97" s="1" t="s">
        <v>52</v>
      </c>
      <c r="AU97" s="1" t="s">
        <v>347</v>
      </c>
      <c r="AV97">
        <v>84</v>
      </c>
    </row>
    <row r="98" spans="1:48" ht="30" customHeight="1" x14ac:dyDescent="0.3">
      <c r="A98" s="7" t="s">
        <v>320</v>
      </c>
      <c r="B98" s="7" t="s">
        <v>348</v>
      </c>
      <c r="C98" s="7" t="s">
        <v>322</v>
      </c>
      <c r="D98" s="8">
        <v>6</v>
      </c>
      <c r="E98" s="10"/>
      <c r="F98" s="10"/>
      <c r="G98" s="10"/>
      <c r="H98" s="10"/>
      <c r="I98" s="10"/>
      <c r="J98" s="10">
        <f t="shared" si="8"/>
        <v>0</v>
      </c>
      <c r="K98" s="10">
        <f t="shared" si="9"/>
        <v>0</v>
      </c>
      <c r="L98" s="10">
        <f t="shared" si="10"/>
        <v>0</v>
      </c>
      <c r="M98" s="7" t="s">
        <v>349</v>
      </c>
      <c r="N98" s="1" t="s">
        <v>350</v>
      </c>
      <c r="O98" s="1" t="s">
        <v>52</v>
      </c>
      <c r="P98" s="1" t="s">
        <v>52</v>
      </c>
      <c r="Q98" s="1" t="s">
        <v>102</v>
      </c>
      <c r="R98" s="1" t="s">
        <v>61</v>
      </c>
      <c r="S98" s="1" t="s">
        <v>60</v>
      </c>
      <c r="T98" s="1" t="s">
        <v>60</v>
      </c>
      <c r="AR98" s="1" t="s">
        <v>52</v>
      </c>
      <c r="AS98" s="1" t="s">
        <v>52</v>
      </c>
      <c r="AU98" s="1" t="s">
        <v>351</v>
      </c>
      <c r="AV98">
        <v>85</v>
      </c>
    </row>
    <row r="99" spans="1:48" ht="30" customHeight="1" x14ac:dyDescent="0.3">
      <c r="A99" s="7" t="s">
        <v>320</v>
      </c>
      <c r="B99" s="7" t="s">
        <v>109</v>
      </c>
      <c r="C99" s="7" t="s">
        <v>322</v>
      </c>
      <c r="D99" s="8">
        <v>28</v>
      </c>
      <c r="E99" s="10"/>
      <c r="F99" s="10"/>
      <c r="G99" s="10"/>
      <c r="H99" s="10"/>
      <c r="I99" s="10"/>
      <c r="J99" s="10">
        <f t="shared" si="8"/>
        <v>0</v>
      </c>
      <c r="K99" s="10">
        <f t="shared" si="9"/>
        <v>0</v>
      </c>
      <c r="L99" s="10">
        <f t="shared" si="10"/>
        <v>0</v>
      </c>
      <c r="M99" s="7" t="s">
        <v>352</v>
      </c>
      <c r="N99" s="1" t="s">
        <v>353</v>
      </c>
      <c r="O99" s="1" t="s">
        <v>52</v>
      </c>
      <c r="P99" s="1" t="s">
        <v>52</v>
      </c>
      <c r="Q99" s="1" t="s">
        <v>102</v>
      </c>
      <c r="R99" s="1" t="s">
        <v>61</v>
      </c>
      <c r="S99" s="1" t="s">
        <v>60</v>
      </c>
      <c r="T99" s="1" t="s">
        <v>60</v>
      </c>
      <c r="AR99" s="1" t="s">
        <v>52</v>
      </c>
      <c r="AS99" s="1" t="s">
        <v>52</v>
      </c>
      <c r="AU99" s="1" t="s">
        <v>354</v>
      </c>
      <c r="AV99">
        <v>86</v>
      </c>
    </row>
    <row r="100" spans="1:48" ht="30" customHeight="1" x14ac:dyDescent="0.3">
      <c r="A100" s="7" t="s">
        <v>320</v>
      </c>
      <c r="B100" s="7" t="s">
        <v>113</v>
      </c>
      <c r="C100" s="7" t="s">
        <v>322</v>
      </c>
      <c r="D100" s="8">
        <v>52</v>
      </c>
      <c r="E100" s="10"/>
      <c r="F100" s="10"/>
      <c r="G100" s="10"/>
      <c r="H100" s="10"/>
      <c r="I100" s="10"/>
      <c r="J100" s="10">
        <f t="shared" si="8"/>
        <v>0</v>
      </c>
      <c r="K100" s="10">
        <f t="shared" si="9"/>
        <v>0</v>
      </c>
      <c r="L100" s="10">
        <f t="shared" si="10"/>
        <v>0</v>
      </c>
      <c r="M100" s="7" t="s">
        <v>355</v>
      </c>
      <c r="N100" s="1" t="s">
        <v>356</v>
      </c>
      <c r="O100" s="1" t="s">
        <v>52</v>
      </c>
      <c r="P100" s="1" t="s">
        <v>52</v>
      </c>
      <c r="Q100" s="1" t="s">
        <v>102</v>
      </c>
      <c r="R100" s="1" t="s">
        <v>61</v>
      </c>
      <c r="S100" s="1" t="s">
        <v>60</v>
      </c>
      <c r="T100" s="1" t="s">
        <v>60</v>
      </c>
      <c r="AR100" s="1" t="s">
        <v>52</v>
      </c>
      <c r="AS100" s="1" t="s">
        <v>52</v>
      </c>
      <c r="AU100" s="1" t="s">
        <v>357</v>
      </c>
      <c r="AV100">
        <v>87</v>
      </c>
    </row>
    <row r="101" spans="1:48" ht="30" customHeight="1" x14ac:dyDescent="0.3">
      <c r="A101" s="7" t="s">
        <v>320</v>
      </c>
      <c r="B101" s="7" t="s">
        <v>117</v>
      </c>
      <c r="C101" s="7" t="s">
        <v>322</v>
      </c>
      <c r="D101" s="8">
        <v>52</v>
      </c>
      <c r="E101" s="10"/>
      <c r="F101" s="10"/>
      <c r="G101" s="10"/>
      <c r="H101" s="10"/>
      <c r="I101" s="10"/>
      <c r="J101" s="10">
        <f t="shared" si="8"/>
        <v>0</v>
      </c>
      <c r="K101" s="10">
        <f t="shared" si="9"/>
        <v>0</v>
      </c>
      <c r="L101" s="10">
        <f t="shared" si="10"/>
        <v>0</v>
      </c>
      <c r="M101" s="7" t="s">
        <v>358</v>
      </c>
      <c r="N101" s="1" t="s">
        <v>359</v>
      </c>
      <c r="O101" s="1" t="s">
        <v>52</v>
      </c>
      <c r="P101" s="1" t="s">
        <v>52</v>
      </c>
      <c r="Q101" s="1" t="s">
        <v>102</v>
      </c>
      <c r="R101" s="1" t="s">
        <v>61</v>
      </c>
      <c r="S101" s="1" t="s">
        <v>60</v>
      </c>
      <c r="T101" s="1" t="s">
        <v>60</v>
      </c>
      <c r="AR101" s="1" t="s">
        <v>52</v>
      </c>
      <c r="AS101" s="1" t="s">
        <v>52</v>
      </c>
      <c r="AU101" s="1" t="s">
        <v>360</v>
      </c>
      <c r="AV101">
        <v>88</v>
      </c>
    </row>
    <row r="102" spans="1:48" ht="30" customHeight="1" x14ac:dyDescent="0.3">
      <c r="A102" s="7" t="s">
        <v>361</v>
      </c>
      <c r="B102" s="7" t="s">
        <v>362</v>
      </c>
      <c r="C102" s="7" t="s">
        <v>205</v>
      </c>
      <c r="D102" s="8">
        <v>2</v>
      </c>
      <c r="E102" s="10"/>
      <c r="F102" s="10"/>
      <c r="G102" s="10"/>
      <c r="H102" s="10"/>
      <c r="I102" s="10"/>
      <c r="J102" s="10">
        <f t="shared" si="8"/>
        <v>0</v>
      </c>
      <c r="K102" s="10">
        <f t="shared" si="9"/>
        <v>0</v>
      </c>
      <c r="L102" s="10">
        <f t="shared" si="10"/>
        <v>0</v>
      </c>
      <c r="M102" s="7" t="s">
        <v>52</v>
      </c>
      <c r="N102" s="1" t="s">
        <v>363</v>
      </c>
      <c r="O102" s="1" t="s">
        <v>52</v>
      </c>
      <c r="P102" s="1" t="s">
        <v>52</v>
      </c>
      <c r="Q102" s="1" t="s">
        <v>102</v>
      </c>
      <c r="R102" s="1" t="s">
        <v>60</v>
      </c>
      <c r="S102" s="1" t="s">
        <v>60</v>
      </c>
      <c r="T102" s="1" t="s">
        <v>61</v>
      </c>
      <c r="AR102" s="1" t="s">
        <v>52</v>
      </c>
      <c r="AS102" s="1" t="s">
        <v>52</v>
      </c>
      <c r="AU102" s="1" t="s">
        <v>364</v>
      </c>
      <c r="AV102">
        <v>89</v>
      </c>
    </row>
    <row r="103" spans="1:48" ht="30" customHeight="1" x14ac:dyDescent="0.3">
      <c r="A103" s="7" t="s">
        <v>365</v>
      </c>
      <c r="B103" s="7" t="s">
        <v>366</v>
      </c>
      <c r="C103" s="7" t="s">
        <v>367</v>
      </c>
      <c r="D103" s="8">
        <v>1</v>
      </c>
      <c r="E103" s="10"/>
      <c r="F103" s="10"/>
      <c r="G103" s="10"/>
      <c r="H103" s="10"/>
      <c r="I103" s="10"/>
      <c r="J103" s="10">
        <f t="shared" si="8"/>
        <v>0</v>
      </c>
      <c r="K103" s="10">
        <f t="shared" si="9"/>
        <v>0</v>
      </c>
      <c r="L103" s="10">
        <f t="shared" si="10"/>
        <v>0</v>
      </c>
      <c r="M103" s="7" t="s">
        <v>52</v>
      </c>
      <c r="N103" s="1" t="s">
        <v>368</v>
      </c>
      <c r="O103" s="1" t="s">
        <v>52</v>
      </c>
      <c r="P103" s="1" t="s">
        <v>52</v>
      </c>
      <c r="Q103" s="1" t="s">
        <v>102</v>
      </c>
      <c r="R103" s="1" t="s">
        <v>60</v>
      </c>
      <c r="S103" s="1" t="s">
        <v>60</v>
      </c>
      <c r="T103" s="1" t="s">
        <v>61</v>
      </c>
      <c r="AR103" s="1" t="s">
        <v>52</v>
      </c>
      <c r="AS103" s="1" t="s">
        <v>52</v>
      </c>
      <c r="AU103" s="1" t="s">
        <v>369</v>
      </c>
      <c r="AV103">
        <v>158</v>
      </c>
    </row>
    <row r="104" spans="1:48" ht="30" customHeight="1" x14ac:dyDescent="0.3">
      <c r="A104" s="7" t="s">
        <v>370</v>
      </c>
      <c r="B104" s="7" t="s">
        <v>371</v>
      </c>
      <c r="C104" s="7" t="s">
        <v>205</v>
      </c>
      <c r="D104" s="8">
        <v>30</v>
      </c>
      <c r="E104" s="10"/>
      <c r="F104" s="10"/>
      <c r="G104" s="10"/>
      <c r="H104" s="10"/>
      <c r="I104" s="10"/>
      <c r="J104" s="10">
        <f t="shared" si="8"/>
        <v>0</v>
      </c>
      <c r="K104" s="10">
        <f t="shared" si="9"/>
        <v>0</v>
      </c>
      <c r="L104" s="10">
        <f t="shared" si="10"/>
        <v>0</v>
      </c>
      <c r="M104" s="7" t="s">
        <v>372</v>
      </c>
      <c r="N104" s="1" t="s">
        <v>373</v>
      </c>
      <c r="O104" s="1" t="s">
        <v>52</v>
      </c>
      <c r="P104" s="1" t="s">
        <v>52</v>
      </c>
      <c r="Q104" s="1" t="s">
        <v>102</v>
      </c>
      <c r="R104" s="1" t="s">
        <v>61</v>
      </c>
      <c r="S104" s="1" t="s">
        <v>60</v>
      </c>
      <c r="T104" s="1" t="s">
        <v>60</v>
      </c>
      <c r="AR104" s="1" t="s">
        <v>52</v>
      </c>
      <c r="AS104" s="1" t="s">
        <v>52</v>
      </c>
      <c r="AU104" s="1" t="s">
        <v>374</v>
      </c>
      <c r="AV104">
        <v>92</v>
      </c>
    </row>
    <row r="105" spans="1:48" ht="30" customHeight="1" x14ac:dyDescent="0.3">
      <c r="A105" s="7" t="s">
        <v>375</v>
      </c>
      <c r="B105" s="7" t="s">
        <v>376</v>
      </c>
      <c r="C105" s="7" t="s">
        <v>205</v>
      </c>
      <c r="D105" s="8">
        <v>4</v>
      </c>
      <c r="E105" s="10"/>
      <c r="F105" s="10"/>
      <c r="G105" s="10"/>
      <c r="H105" s="10"/>
      <c r="I105" s="10"/>
      <c r="J105" s="10">
        <f t="shared" si="8"/>
        <v>0</v>
      </c>
      <c r="K105" s="10">
        <f t="shared" si="9"/>
        <v>0</v>
      </c>
      <c r="L105" s="10">
        <f t="shared" si="10"/>
        <v>0</v>
      </c>
      <c r="M105" s="7" t="s">
        <v>377</v>
      </c>
      <c r="N105" s="1" t="s">
        <v>378</v>
      </c>
      <c r="O105" s="1" t="s">
        <v>52</v>
      </c>
      <c r="P105" s="1" t="s">
        <v>52</v>
      </c>
      <c r="Q105" s="1" t="s">
        <v>102</v>
      </c>
      <c r="R105" s="1" t="s">
        <v>61</v>
      </c>
      <c r="S105" s="1" t="s">
        <v>60</v>
      </c>
      <c r="T105" s="1" t="s">
        <v>60</v>
      </c>
      <c r="AR105" s="1" t="s">
        <v>52</v>
      </c>
      <c r="AS105" s="1" t="s">
        <v>52</v>
      </c>
      <c r="AU105" s="1" t="s">
        <v>379</v>
      </c>
      <c r="AV105">
        <v>93</v>
      </c>
    </row>
    <row r="106" spans="1:48" ht="30" customHeight="1" x14ac:dyDescent="0.3">
      <c r="A106" s="7" t="s">
        <v>375</v>
      </c>
      <c r="B106" s="7" t="s">
        <v>380</v>
      </c>
      <c r="C106" s="7" t="s">
        <v>205</v>
      </c>
      <c r="D106" s="8">
        <v>4</v>
      </c>
      <c r="E106" s="10"/>
      <c r="F106" s="10"/>
      <c r="G106" s="10"/>
      <c r="H106" s="10"/>
      <c r="I106" s="10"/>
      <c r="J106" s="10">
        <f t="shared" si="8"/>
        <v>0</v>
      </c>
      <c r="K106" s="10">
        <f t="shared" si="9"/>
        <v>0</v>
      </c>
      <c r="L106" s="10">
        <f t="shared" si="10"/>
        <v>0</v>
      </c>
      <c r="M106" s="7" t="s">
        <v>381</v>
      </c>
      <c r="N106" s="1" t="s">
        <v>382</v>
      </c>
      <c r="O106" s="1" t="s">
        <v>52</v>
      </c>
      <c r="P106" s="1" t="s">
        <v>52</v>
      </c>
      <c r="Q106" s="1" t="s">
        <v>102</v>
      </c>
      <c r="R106" s="1" t="s">
        <v>61</v>
      </c>
      <c r="S106" s="1" t="s">
        <v>60</v>
      </c>
      <c r="T106" s="1" t="s">
        <v>60</v>
      </c>
      <c r="AR106" s="1" t="s">
        <v>52</v>
      </c>
      <c r="AS106" s="1" t="s">
        <v>52</v>
      </c>
      <c r="AU106" s="1" t="s">
        <v>383</v>
      </c>
      <c r="AV106">
        <v>94</v>
      </c>
    </row>
    <row r="107" spans="1:48" ht="30" customHeight="1" x14ac:dyDescent="0.3">
      <c r="A107" s="7" t="s">
        <v>375</v>
      </c>
      <c r="B107" s="7" t="s">
        <v>384</v>
      </c>
      <c r="C107" s="7" t="s">
        <v>205</v>
      </c>
      <c r="D107" s="8">
        <v>4</v>
      </c>
      <c r="E107" s="10"/>
      <c r="F107" s="10"/>
      <c r="G107" s="10"/>
      <c r="H107" s="10"/>
      <c r="I107" s="10"/>
      <c r="J107" s="10">
        <f t="shared" si="8"/>
        <v>0</v>
      </c>
      <c r="K107" s="10">
        <f t="shared" si="9"/>
        <v>0</v>
      </c>
      <c r="L107" s="10">
        <f t="shared" si="10"/>
        <v>0</v>
      </c>
      <c r="M107" s="7" t="s">
        <v>385</v>
      </c>
      <c r="N107" s="1" t="s">
        <v>386</v>
      </c>
      <c r="O107" s="1" t="s">
        <v>52</v>
      </c>
      <c r="P107" s="1" t="s">
        <v>52</v>
      </c>
      <c r="Q107" s="1" t="s">
        <v>102</v>
      </c>
      <c r="R107" s="1" t="s">
        <v>61</v>
      </c>
      <c r="S107" s="1" t="s">
        <v>60</v>
      </c>
      <c r="T107" s="1" t="s">
        <v>60</v>
      </c>
      <c r="AR107" s="1" t="s">
        <v>52</v>
      </c>
      <c r="AS107" s="1" t="s">
        <v>52</v>
      </c>
      <c r="AU107" s="1" t="s">
        <v>387</v>
      </c>
      <c r="AV107">
        <v>95</v>
      </c>
    </row>
    <row r="108" spans="1:48" ht="30" customHeight="1" x14ac:dyDescent="0.3">
      <c r="A108" s="7" t="s">
        <v>375</v>
      </c>
      <c r="B108" s="7" t="s">
        <v>388</v>
      </c>
      <c r="C108" s="7" t="s">
        <v>205</v>
      </c>
      <c r="D108" s="8">
        <v>4</v>
      </c>
      <c r="E108" s="10"/>
      <c r="F108" s="10"/>
      <c r="G108" s="10"/>
      <c r="H108" s="10"/>
      <c r="I108" s="10"/>
      <c r="J108" s="10">
        <f t="shared" si="8"/>
        <v>0</v>
      </c>
      <c r="K108" s="10">
        <f t="shared" si="9"/>
        <v>0</v>
      </c>
      <c r="L108" s="10">
        <f t="shared" si="10"/>
        <v>0</v>
      </c>
      <c r="M108" s="7" t="s">
        <v>389</v>
      </c>
      <c r="N108" s="1" t="s">
        <v>390</v>
      </c>
      <c r="O108" s="1" t="s">
        <v>52</v>
      </c>
      <c r="P108" s="1" t="s">
        <v>52</v>
      </c>
      <c r="Q108" s="1" t="s">
        <v>102</v>
      </c>
      <c r="R108" s="1" t="s">
        <v>61</v>
      </c>
      <c r="S108" s="1" t="s">
        <v>60</v>
      </c>
      <c r="T108" s="1" t="s">
        <v>60</v>
      </c>
      <c r="AR108" s="1" t="s">
        <v>52</v>
      </c>
      <c r="AS108" s="1" t="s">
        <v>52</v>
      </c>
      <c r="AU108" s="1" t="s">
        <v>391</v>
      </c>
      <c r="AV108">
        <v>96</v>
      </c>
    </row>
    <row r="109" spans="1:48" ht="30" customHeight="1" x14ac:dyDescent="0.3">
      <c r="A109" s="7" t="s">
        <v>375</v>
      </c>
      <c r="B109" s="7" t="s">
        <v>392</v>
      </c>
      <c r="C109" s="7" t="s">
        <v>205</v>
      </c>
      <c r="D109" s="8">
        <v>6</v>
      </c>
      <c r="E109" s="10"/>
      <c r="F109" s="10"/>
      <c r="G109" s="10"/>
      <c r="H109" s="10"/>
      <c r="I109" s="10"/>
      <c r="J109" s="10">
        <f t="shared" si="8"/>
        <v>0</v>
      </c>
      <c r="K109" s="10">
        <f t="shared" si="9"/>
        <v>0</v>
      </c>
      <c r="L109" s="10">
        <f t="shared" si="10"/>
        <v>0</v>
      </c>
      <c r="M109" s="7" t="s">
        <v>393</v>
      </c>
      <c r="N109" s="1" t="s">
        <v>394</v>
      </c>
      <c r="O109" s="1" t="s">
        <v>52</v>
      </c>
      <c r="P109" s="1" t="s">
        <v>52</v>
      </c>
      <c r="Q109" s="1" t="s">
        <v>102</v>
      </c>
      <c r="R109" s="1" t="s">
        <v>61</v>
      </c>
      <c r="S109" s="1" t="s">
        <v>60</v>
      </c>
      <c r="T109" s="1" t="s">
        <v>60</v>
      </c>
      <c r="AR109" s="1" t="s">
        <v>52</v>
      </c>
      <c r="AS109" s="1" t="s">
        <v>52</v>
      </c>
      <c r="AU109" s="1" t="s">
        <v>395</v>
      </c>
      <c r="AV109">
        <v>97</v>
      </c>
    </row>
    <row r="110" spans="1:48" ht="30" customHeight="1" x14ac:dyDescent="0.3">
      <c r="A110" s="7" t="s">
        <v>375</v>
      </c>
      <c r="B110" s="7" t="s">
        <v>396</v>
      </c>
      <c r="C110" s="7" t="s">
        <v>205</v>
      </c>
      <c r="D110" s="8">
        <v>2</v>
      </c>
      <c r="E110" s="10"/>
      <c r="F110" s="10"/>
      <c r="G110" s="10"/>
      <c r="H110" s="10"/>
      <c r="I110" s="10"/>
      <c r="J110" s="10">
        <f t="shared" si="8"/>
        <v>0</v>
      </c>
      <c r="K110" s="10">
        <f t="shared" si="9"/>
        <v>0</v>
      </c>
      <c r="L110" s="10">
        <f t="shared" si="10"/>
        <v>0</v>
      </c>
      <c r="M110" s="7" t="s">
        <v>397</v>
      </c>
      <c r="N110" s="1" t="s">
        <v>398</v>
      </c>
      <c r="O110" s="1" t="s">
        <v>52</v>
      </c>
      <c r="P110" s="1" t="s">
        <v>52</v>
      </c>
      <c r="Q110" s="1" t="s">
        <v>102</v>
      </c>
      <c r="R110" s="1" t="s">
        <v>61</v>
      </c>
      <c r="S110" s="1" t="s">
        <v>60</v>
      </c>
      <c r="T110" s="1" t="s">
        <v>60</v>
      </c>
      <c r="AR110" s="1" t="s">
        <v>52</v>
      </c>
      <c r="AS110" s="1" t="s">
        <v>52</v>
      </c>
      <c r="AU110" s="1" t="s">
        <v>399</v>
      </c>
      <c r="AV110">
        <v>98</v>
      </c>
    </row>
    <row r="111" spans="1:48" ht="30" customHeight="1" x14ac:dyDescent="0.3">
      <c r="A111" s="7" t="s">
        <v>400</v>
      </c>
      <c r="B111" s="7" t="s">
        <v>401</v>
      </c>
      <c r="C111" s="7" t="s">
        <v>205</v>
      </c>
      <c r="D111" s="8">
        <v>8</v>
      </c>
      <c r="E111" s="10"/>
      <c r="F111" s="10"/>
      <c r="G111" s="10"/>
      <c r="H111" s="10"/>
      <c r="I111" s="10"/>
      <c r="J111" s="10">
        <f t="shared" si="8"/>
        <v>0</v>
      </c>
      <c r="K111" s="10">
        <f t="shared" si="9"/>
        <v>0</v>
      </c>
      <c r="L111" s="10">
        <f t="shared" si="10"/>
        <v>0</v>
      </c>
      <c r="M111" s="7" t="s">
        <v>402</v>
      </c>
      <c r="N111" s="1" t="s">
        <v>403</v>
      </c>
      <c r="O111" s="1" t="s">
        <v>52</v>
      </c>
      <c r="P111" s="1" t="s">
        <v>52</v>
      </c>
      <c r="Q111" s="1" t="s">
        <v>102</v>
      </c>
      <c r="R111" s="1" t="s">
        <v>61</v>
      </c>
      <c r="S111" s="1" t="s">
        <v>60</v>
      </c>
      <c r="T111" s="1" t="s">
        <v>60</v>
      </c>
      <c r="AR111" s="1" t="s">
        <v>52</v>
      </c>
      <c r="AS111" s="1" t="s">
        <v>52</v>
      </c>
      <c r="AU111" s="1" t="s">
        <v>404</v>
      </c>
      <c r="AV111">
        <v>99</v>
      </c>
    </row>
    <row r="112" spans="1:48" ht="30" customHeight="1" x14ac:dyDescent="0.3">
      <c r="A112" s="7" t="s">
        <v>400</v>
      </c>
      <c r="B112" s="7" t="s">
        <v>405</v>
      </c>
      <c r="C112" s="7" t="s">
        <v>205</v>
      </c>
      <c r="D112" s="8">
        <v>4</v>
      </c>
      <c r="E112" s="10"/>
      <c r="F112" s="10"/>
      <c r="G112" s="10"/>
      <c r="H112" s="10"/>
      <c r="I112" s="10"/>
      <c r="J112" s="10">
        <f t="shared" si="8"/>
        <v>0</v>
      </c>
      <c r="K112" s="10">
        <f t="shared" si="9"/>
        <v>0</v>
      </c>
      <c r="L112" s="10">
        <f t="shared" si="10"/>
        <v>0</v>
      </c>
      <c r="M112" s="7" t="s">
        <v>406</v>
      </c>
      <c r="N112" s="1" t="s">
        <v>407</v>
      </c>
      <c r="O112" s="1" t="s">
        <v>52</v>
      </c>
      <c r="P112" s="1" t="s">
        <v>52</v>
      </c>
      <c r="Q112" s="1" t="s">
        <v>102</v>
      </c>
      <c r="R112" s="1" t="s">
        <v>61</v>
      </c>
      <c r="S112" s="1" t="s">
        <v>60</v>
      </c>
      <c r="T112" s="1" t="s">
        <v>60</v>
      </c>
      <c r="AR112" s="1" t="s">
        <v>52</v>
      </c>
      <c r="AS112" s="1" t="s">
        <v>52</v>
      </c>
      <c r="AU112" s="1" t="s">
        <v>408</v>
      </c>
      <c r="AV112">
        <v>100</v>
      </c>
    </row>
    <row r="113" spans="1:48" ht="30" customHeight="1" x14ac:dyDescent="0.3">
      <c r="A113" s="7" t="s">
        <v>400</v>
      </c>
      <c r="B113" s="7" t="s">
        <v>409</v>
      </c>
      <c r="C113" s="7" t="s">
        <v>205</v>
      </c>
      <c r="D113" s="8">
        <v>4</v>
      </c>
      <c r="E113" s="10"/>
      <c r="F113" s="10"/>
      <c r="G113" s="10"/>
      <c r="H113" s="10"/>
      <c r="I113" s="10"/>
      <c r="J113" s="10">
        <f t="shared" si="8"/>
        <v>0</v>
      </c>
      <c r="K113" s="10">
        <f t="shared" si="9"/>
        <v>0</v>
      </c>
      <c r="L113" s="10">
        <f t="shared" si="10"/>
        <v>0</v>
      </c>
      <c r="M113" s="7" t="s">
        <v>410</v>
      </c>
      <c r="N113" s="1" t="s">
        <v>411</v>
      </c>
      <c r="O113" s="1" t="s">
        <v>52</v>
      </c>
      <c r="P113" s="1" t="s">
        <v>52</v>
      </c>
      <c r="Q113" s="1" t="s">
        <v>102</v>
      </c>
      <c r="R113" s="1" t="s">
        <v>61</v>
      </c>
      <c r="S113" s="1" t="s">
        <v>60</v>
      </c>
      <c r="T113" s="1" t="s">
        <v>60</v>
      </c>
      <c r="AR113" s="1" t="s">
        <v>52</v>
      </c>
      <c r="AS113" s="1" t="s">
        <v>52</v>
      </c>
      <c r="AU113" s="1" t="s">
        <v>412</v>
      </c>
      <c r="AV113">
        <v>101</v>
      </c>
    </row>
    <row r="114" spans="1:48" ht="30" customHeight="1" x14ac:dyDescent="0.3">
      <c r="A114" s="7" t="s">
        <v>400</v>
      </c>
      <c r="B114" s="7" t="s">
        <v>413</v>
      </c>
      <c r="C114" s="7" t="s">
        <v>205</v>
      </c>
      <c r="D114" s="8">
        <v>2</v>
      </c>
      <c r="E114" s="10"/>
      <c r="F114" s="10"/>
      <c r="G114" s="10"/>
      <c r="H114" s="10"/>
      <c r="I114" s="10"/>
      <c r="J114" s="10">
        <f t="shared" si="8"/>
        <v>0</v>
      </c>
      <c r="K114" s="10">
        <f t="shared" si="9"/>
        <v>0</v>
      </c>
      <c r="L114" s="10">
        <f t="shared" si="10"/>
        <v>0</v>
      </c>
      <c r="M114" s="7" t="s">
        <v>414</v>
      </c>
      <c r="N114" s="1" t="s">
        <v>415</v>
      </c>
      <c r="O114" s="1" t="s">
        <v>52</v>
      </c>
      <c r="P114" s="1" t="s">
        <v>52</v>
      </c>
      <c r="Q114" s="1" t="s">
        <v>102</v>
      </c>
      <c r="R114" s="1" t="s">
        <v>61</v>
      </c>
      <c r="S114" s="1" t="s">
        <v>60</v>
      </c>
      <c r="T114" s="1" t="s">
        <v>60</v>
      </c>
      <c r="AR114" s="1" t="s">
        <v>52</v>
      </c>
      <c r="AS114" s="1" t="s">
        <v>52</v>
      </c>
      <c r="AU114" s="1" t="s">
        <v>416</v>
      </c>
      <c r="AV114">
        <v>102</v>
      </c>
    </row>
    <row r="115" spans="1:48" ht="30" customHeight="1" x14ac:dyDescent="0.3">
      <c r="A115" s="7" t="s">
        <v>417</v>
      </c>
      <c r="B115" s="7" t="s">
        <v>384</v>
      </c>
      <c r="C115" s="7" t="s">
        <v>205</v>
      </c>
      <c r="D115" s="8">
        <v>1</v>
      </c>
      <c r="E115" s="10"/>
      <c r="F115" s="10"/>
      <c r="G115" s="10"/>
      <c r="H115" s="10"/>
      <c r="I115" s="10"/>
      <c r="J115" s="10">
        <f t="shared" si="8"/>
        <v>0</v>
      </c>
      <c r="K115" s="10">
        <f t="shared" si="9"/>
        <v>0</v>
      </c>
      <c r="L115" s="10">
        <f t="shared" si="10"/>
        <v>0</v>
      </c>
      <c r="M115" s="7" t="s">
        <v>418</v>
      </c>
      <c r="N115" s="1" t="s">
        <v>419</v>
      </c>
      <c r="O115" s="1" t="s">
        <v>52</v>
      </c>
      <c r="P115" s="1" t="s">
        <v>52</v>
      </c>
      <c r="Q115" s="1" t="s">
        <v>102</v>
      </c>
      <c r="R115" s="1" t="s">
        <v>61</v>
      </c>
      <c r="S115" s="1" t="s">
        <v>60</v>
      </c>
      <c r="T115" s="1" t="s">
        <v>60</v>
      </c>
      <c r="AR115" s="1" t="s">
        <v>52</v>
      </c>
      <c r="AS115" s="1" t="s">
        <v>52</v>
      </c>
      <c r="AU115" s="1" t="s">
        <v>420</v>
      </c>
      <c r="AV115">
        <v>103</v>
      </c>
    </row>
    <row r="116" spans="1:48" ht="30" customHeight="1" x14ac:dyDescent="0.3">
      <c r="A116" s="7" t="s">
        <v>417</v>
      </c>
      <c r="B116" s="7" t="s">
        <v>388</v>
      </c>
      <c r="C116" s="7" t="s">
        <v>205</v>
      </c>
      <c r="D116" s="8">
        <v>1</v>
      </c>
      <c r="E116" s="10"/>
      <c r="F116" s="10"/>
      <c r="G116" s="10"/>
      <c r="H116" s="10"/>
      <c r="I116" s="10"/>
      <c r="J116" s="10">
        <f t="shared" si="8"/>
        <v>0</v>
      </c>
      <c r="K116" s="10">
        <f t="shared" si="9"/>
        <v>0</v>
      </c>
      <c r="L116" s="10">
        <f t="shared" si="10"/>
        <v>0</v>
      </c>
      <c r="M116" s="7" t="s">
        <v>421</v>
      </c>
      <c r="N116" s="1" t="s">
        <v>422</v>
      </c>
      <c r="O116" s="1" t="s">
        <v>52</v>
      </c>
      <c r="P116" s="1" t="s">
        <v>52</v>
      </c>
      <c r="Q116" s="1" t="s">
        <v>102</v>
      </c>
      <c r="R116" s="1" t="s">
        <v>61</v>
      </c>
      <c r="S116" s="1" t="s">
        <v>60</v>
      </c>
      <c r="T116" s="1" t="s">
        <v>60</v>
      </c>
      <c r="AR116" s="1" t="s">
        <v>52</v>
      </c>
      <c r="AS116" s="1" t="s">
        <v>52</v>
      </c>
      <c r="AU116" s="1" t="s">
        <v>423</v>
      </c>
      <c r="AV116">
        <v>104</v>
      </c>
    </row>
    <row r="117" spans="1:48" ht="30" customHeight="1" x14ac:dyDescent="0.3">
      <c r="A117" s="7" t="s">
        <v>417</v>
      </c>
      <c r="B117" s="7" t="s">
        <v>392</v>
      </c>
      <c r="C117" s="7" t="s">
        <v>205</v>
      </c>
      <c r="D117" s="8">
        <v>2</v>
      </c>
      <c r="E117" s="10"/>
      <c r="F117" s="10"/>
      <c r="G117" s="10"/>
      <c r="H117" s="10"/>
      <c r="I117" s="10"/>
      <c r="J117" s="10">
        <f t="shared" si="8"/>
        <v>0</v>
      </c>
      <c r="K117" s="10">
        <f t="shared" si="9"/>
        <v>0</v>
      </c>
      <c r="L117" s="10">
        <f t="shared" si="10"/>
        <v>0</v>
      </c>
      <c r="M117" s="7" t="s">
        <v>424</v>
      </c>
      <c r="N117" s="1" t="s">
        <v>425</v>
      </c>
      <c r="O117" s="1" t="s">
        <v>52</v>
      </c>
      <c r="P117" s="1" t="s">
        <v>52</v>
      </c>
      <c r="Q117" s="1" t="s">
        <v>102</v>
      </c>
      <c r="R117" s="1" t="s">
        <v>61</v>
      </c>
      <c r="S117" s="1" t="s">
        <v>60</v>
      </c>
      <c r="T117" s="1" t="s">
        <v>60</v>
      </c>
      <c r="AR117" s="1" t="s">
        <v>52</v>
      </c>
      <c r="AS117" s="1" t="s">
        <v>52</v>
      </c>
      <c r="AU117" s="1" t="s">
        <v>426</v>
      </c>
      <c r="AV117">
        <v>105</v>
      </c>
    </row>
    <row r="118" spans="1:48" ht="30" customHeight="1" x14ac:dyDescent="0.3">
      <c r="A118" s="7" t="s">
        <v>417</v>
      </c>
      <c r="B118" s="7" t="s">
        <v>396</v>
      </c>
      <c r="C118" s="7" t="s">
        <v>205</v>
      </c>
      <c r="D118" s="8">
        <v>4</v>
      </c>
      <c r="E118" s="10"/>
      <c r="F118" s="10"/>
      <c r="G118" s="10"/>
      <c r="H118" s="10"/>
      <c r="I118" s="10"/>
      <c r="J118" s="10">
        <f t="shared" si="8"/>
        <v>0</v>
      </c>
      <c r="K118" s="10">
        <f t="shared" si="9"/>
        <v>0</v>
      </c>
      <c r="L118" s="10">
        <f t="shared" si="10"/>
        <v>0</v>
      </c>
      <c r="M118" s="7" t="s">
        <v>427</v>
      </c>
      <c r="N118" s="1" t="s">
        <v>428</v>
      </c>
      <c r="O118" s="1" t="s">
        <v>52</v>
      </c>
      <c r="P118" s="1" t="s">
        <v>52</v>
      </c>
      <c r="Q118" s="1" t="s">
        <v>102</v>
      </c>
      <c r="R118" s="1" t="s">
        <v>61</v>
      </c>
      <c r="S118" s="1" t="s">
        <v>60</v>
      </c>
      <c r="T118" s="1" t="s">
        <v>60</v>
      </c>
      <c r="AR118" s="1" t="s">
        <v>52</v>
      </c>
      <c r="AS118" s="1" t="s">
        <v>52</v>
      </c>
      <c r="AU118" s="1" t="s">
        <v>429</v>
      </c>
      <c r="AV118">
        <v>106</v>
      </c>
    </row>
    <row r="119" spans="1:48" ht="30" customHeight="1" x14ac:dyDescent="0.3">
      <c r="A119" s="7" t="s">
        <v>430</v>
      </c>
      <c r="B119" s="7" t="s">
        <v>401</v>
      </c>
      <c r="C119" s="7" t="s">
        <v>205</v>
      </c>
      <c r="D119" s="8">
        <v>2</v>
      </c>
      <c r="E119" s="10"/>
      <c r="F119" s="10"/>
      <c r="G119" s="10"/>
      <c r="H119" s="10"/>
      <c r="I119" s="10"/>
      <c r="J119" s="10">
        <f t="shared" si="8"/>
        <v>0</v>
      </c>
      <c r="K119" s="10">
        <f t="shared" si="9"/>
        <v>0</v>
      </c>
      <c r="L119" s="10">
        <f t="shared" si="10"/>
        <v>0</v>
      </c>
      <c r="M119" s="7" t="s">
        <v>431</v>
      </c>
      <c r="N119" s="1" t="s">
        <v>432</v>
      </c>
      <c r="O119" s="1" t="s">
        <v>52</v>
      </c>
      <c r="P119" s="1" t="s">
        <v>52</v>
      </c>
      <c r="Q119" s="1" t="s">
        <v>102</v>
      </c>
      <c r="R119" s="1" t="s">
        <v>61</v>
      </c>
      <c r="S119" s="1" t="s">
        <v>60</v>
      </c>
      <c r="T119" s="1" t="s">
        <v>60</v>
      </c>
      <c r="AR119" s="1" t="s">
        <v>52</v>
      </c>
      <c r="AS119" s="1" t="s">
        <v>52</v>
      </c>
      <c r="AU119" s="1" t="s">
        <v>433</v>
      </c>
      <c r="AV119">
        <v>107</v>
      </c>
    </row>
    <row r="120" spans="1:48" ht="30" customHeight="1" x14ac:dyDescent="0.3">
      <c r="A120" s="7" t="s">
        <v>430</v>
      </c>
      <c r="B120" s="7" t="s">
        <v>405</v>
      </c>
      <c r="C120" s="7" t="s">
        <v>205</v>
      </c>
      <c r="D120" s="8">
        <v>2</v>
      </c>
      <c r="E120" s="10"/>
      <c r="F120" s="10"/>
      <c r="G120" s="10"/>
      <c r="H120" s="10"/>
      <c r="I120" s="10"/>
      <c r="J120" s="10">
        <f t="shared" si="8"/>
        <v>0</v>
      </c>
      <c r="K120" s="10">
        <f t="shared" si="9"/>
        <v>0</v>
      </c>
      <c r="L120" s="10">
        <f t="shared" si="10"/>
        <v>0</v>
      </c>
      <c r="M120" s="7" t="s">
        <v>434</v>
      </c>
      <c r="N120" s="1" t="s">
        <v>435</v>
      </c>
      <c r="O120" s="1" t="s">
        <v>52</v>
      </c>
      <c r="P120" s="1" t="s">
        <v>52</v>
      </c>
      <c r="Q120" s="1" t="s">
        <v>102</v>
      </c>
      <c r="R120" s="1" t="s">
        <v>61</v>
      </c>
      <c r="S120" s="1" t="s">
        <v>60</v>
      </c>
      <c r="T120" s="1" t="s">
        <v>60</v>
      </c>
      <c r="AR120" s="1" t="s">
        <v>52</v>
      </c>
      <c r="AS120" s="1" t="s">
        <v>52</v>
      </c>
      <c r="AU120" s="1" t="s">
        <v>436</v>
      </c>
      <c r="AV120">
        <v>108</v>
      </c>
    </row>
    <row r="121" spans="1:48" ht="30" customHeight="1" x14ac:dyDescent="0.3">
      <c r="A121" s="7" t="s">
        <v>430</v>
      </c>
      <c r="B121" s="7" t="s">
        <v>409</v>
      </c>
      <c r="C121" s="7" t="s">
        <v>205</v>
      </c>
      <c r="D121" s="8">
        <v>2</v>
      </c>
      <c r="E121" s="10"/>
      <c r="F121" s="10"/>
      <c r="G121" s="10"/>
      <c r="H121" s="10"/>
      <c r="I121" s="10"/>
      <c r="J121" s="10">
        <f t="shared" si="8"/>
        <v>0</v>
      </c>
      <c r="K121" s="10">
        <f t="shared" si="9"/>
        <v>0</v>
      </c>
      <c r="L121" s="10">
        <f t="shared" si="10"/>
        <v>0</v>
      </c>
      <c r="M121" s="7" t="s">
        <v>437</v>
      </c>
      <c r="N121" s="1" t="s">
        <v>438</v>
      </c>
      <c r="O121" s="1" t="s">
        <v>52</v>
      </c>
      <c r="P121" s="1" t="s">
        <v>52</v>
      </c>
      <c r="Q121" s="1" t="s">
        <v>102</v>
      </c>
      <c r="R121" s="1" t="s">
        <v>61</v>
      </c>
      <c r="S121" s="1" t="s">
        <v>60</v>
      </c>
      <c r="T121" s="1" t="s">
        <v>60</v>
      </c>
      <c r="AR121" s="1" t="s">
        <v>52</v>
      </c>
      <c r="AS121" s="1" t="s">
        <v>52</v>
      </c>
      <c r="AU121" s="1" t="s">
        <v>439</v>
      </c>
      <c r="AV121">
        <v>109</v>
      </c>
    </row>
    <row r="122" spans="1:48" ht="30" customHeight="1" x14ac:dyDescent="0.3">
      <c r="A122" s="7" t="s">
        <v>440</v>
      </c>
      <c r="B122" s="7" t="s">
        <v>401</v>
      </c>
      <c r="C122" s="7" t="s">
        <v>205</v>
      </c>
      <c r="D122" s="8">
        <v>4</v>
      </c>
      <c r="E122" s="10"/>
      <c r="F122" s="10"/>
      <c r="G122" s="10"/>
      <c r="H122" s="10"/>
      <c r="I122" s="10"/>
      <c r="J122" s="10">
        <f t="shared" si="8"/>
        <v>0</v>
      </c>
      <c r="K122" s="10">
        <f t="shared" si="9"/>
        <v>0</v>
      </c>
      <c r="L122" s="10">
        <f t="shared" si="10"/>
        <v>0</v>
      </c>
      <c r="M122" s="7" t="s">
        <v>441</v>
      </c>
      <c r="N122" s="1" t="s">
        <v>442</v>
      </c>
      <c r="O122" s="1" t="s">
        <v>52</v>
      </c>
      <c r="P122" s="1" t="s">
        <v>52</v>
      </c>
      <c r="Q122" s="1" t="s">
        <v>102</v>
      </c>
      <c r="R122" s="1" t="s">
        <v>61</v>
      </c>
      <c r="S122" s="1" t="s">
        <v>60</v>
      </c>
      <c r="T122" s="1" t="s">
        <v>60</v>
      </c>
      <c r="AR122" s="1" t="s">
        <v>52</v>
      </c>
      <c r="AS122" s="1" t="s">
        <v>52</v>
      </c>
      <c r="AU122" s="1" t="s">
        <v>443</v>
      </c>
      <c r="AV122">
        <v>115</v>
      </c>
    </row>
    <row r="123" spans="1:48" ht="30" customHeight="1" x14ac:dyDescent="0.3">
      <c r="A123" s="7" t="s">
        <v>440</v>
      </c>
      <c r="B123" s="7" t="s">
        <v>405</v>
      </c>
      <c r="C123" s="7" t="s">
        <v>205</v>
      </c>
      <c r="D123" s="8">
        <v>2</v>
      </c>
      <c r="E123" s="10"/>
      <c r="F123" s="10"/>
      <c r="G123" s="10"/>
      <c r="H123" s="10"/>
      <c r="I123" s="10"/>
      <c r="J123" s="10">
        <f t="shared" si="8"/>
        <v>0</v>
      </c>
      <c r="K123" s="10">
        <f t="shared" si="9"/>
        <v>0</v>
      </c>
      <c r="L123" s="10">
        <f t="shared" si="10"/>
        <v>0</v>
      </c>
      <c r="M123" s="7" t="s">
        <v>444</v>
      </c>
      <c r="N123" s="1" t="s">
        <v>445</v>
      </c>
      <c r="O123" s="1" t="s">
        <v>52</v>
      </c>
      <c r="P123" s="1" t="s">
        <v>52</v>
      </c>
      <c r="Q123" s="1" t="s">
        <v>102</v>
      </c>
      <c r="R123" s="1" t="s">
        <v>61</v>
      </c>
      <c r="S123" s="1" t="s">
        <v>60</v>
      </c>
      <c r="T123" s="1" t="s">
        <v>60</v>
      </c>
      <c r="AR123" s="1" t="s">
        <v>52</v>
      </c>
      <c r="AS123" s="1" t="s">
        <v>52</v>
      </c>
      <c r="AU123" s="1" t="s">
        <v>446</v>
      </c>
      <c r="AV123">
        <v>116</v>
      </c>
    </row>
    <row r="124" spans="1:48" ht="30" customHeight="1" x14ac:dyDescent="0.3">
      <c r="A124" s="7" t="s">
        <v>447</v>
      </c>
      <c r="B124" s="7" t="s">
        <v>409</v>
      </c>
      <c r="C124" s="7" t="s">
        <v>205</v>
      </c>
      <c r="D124" s="8">
        <v>2</v>
      </c>
      <c r="E124" s="10"/>
      <c r="F124" s="10"/>
      <c r="G124" s="10"/>
      <c r="H124" s="10"/>
      <c r="I124" s="10"/>
      <c r="J124" s="10">
        <f t="shared" si="8"/>
        <v>0</v>
      </c>
      <c r="K124" s="10">
        <f t="shared" si="9"/>
        <v>0</v>
      </c>
      <c r="L124" s="10">
        <f t="shared" si="10"/>
        <v>0</v>
      </c>
      <c r="M124" s="7" t="s">
        <v>448</v>
      </c>
      <c r="N124" s="1" t="s">
        <v>449</v>
      </c>
      <c r="O124" s="1" t="s">
        <v>52</v>
      </c>
      <c r="P124" s="1" t="s">
        <v>52</v>
      </c>
      <c r="Q124" s="1" t="s">
        <v>102</v>
      </c>
      <c r="R124" s="1" t="s">
        <v>61</v>
      </c>
      <c r="S124" s="1" t="s">
        <v>60</v>
      </c>
      <c r="T124" s="1" t="s">
        <v>60</v>
      </c>
      <c r="AR124" s="1" t="s">
        <v>52</v>
      </c>
      <c r="AS124" s="1" t="s">
        <v>52</v>
      </c>
      <c r="AU124" s="1" t="s">
        <v>450</v>
      </c>
      <c r="AV124">
        <v>117</v>
      </c>
    </row>
    <row r="125" spans="1:48" ht="30" customHeight="1" x14ac:dyDescent="0.3">
      <c r="A125" s="7" t="s">
        <v>447</v>
      </c>
      <c r="B125" s="7" t="s">
        <v>451</v>
      </c>
      <c r="C125" s="7" t="s">
        <v>205</v>
      </c>
      <c r="D125" s="8">
        <v>3</v>
      </c>
      <c r="E125" s="10"/>
      <c r="F125" s="10"/>
      <c r="G125" s="10"/>
      <c r="H125" s="10"/>
      <c r="I125" s="10"/>
      <c r="J125" s="10">
        <f t="shared" ref="J125:J156" si="11">TRUNC(I125*D125, 0)</f>
        <v>0</v>
      </c>
      <c r="K125" s="10">
        <f t="shared" ref="K125:K156" si="12">TRUNC(E125+G125+I125, 0)</f>
        <v>0</v>
      </c>
      <c r="L125" s="10">
        <f t="shared" ref="L125:L156" si="13">TRUNC(F125+H125+J125, 0)</f>
        <v>0</v>
      </c>
      <c r="M125" s="7" t="s">
        <v>452</v>
      </c>
      <c r="N125" s="1" t="s">
        <v>453</v>
      </c>
      <c r="O125" s="1" t="s">
        <v>52</v>
      </c>
      <c r="P125" s="1" t="s">
        <v>52</v>
      </c>
      <c r="Q125" s="1" t="s">
        <v>102</v>
      </c>
      <c r="R125" s="1" t="s">
        <v>61</v>
      </c>
      <c r="S125" s="1" t="s">
        <v>60</v>
      </c>
      <c r="T125" s="1" t="s">
        <v>60</v>
      </c>
      <c r="AR125" s="1" t="s">
        <v>52</v>
      </c>
      <c r="AS125" s="1" t="s">
        <v>52</v>
      </c>
      <c r="AU125" s="1" t="s">
        <v>454</v>
      </c>
      <c r="AV125">
        <v>118</v>
      </c>
    </row>
    <row r="126" spans="1:48" ht="30" customHeight="1" x14ac:dyDescent="0.3">
      <c r="A126" s="7" t="s">
        <v>447</v>
      </c>
      <c r="B126" s="7" t="s">
        <v>455</v>
      </c>
      <c r="C126" s="7" t="s">
        <v>205</v>
      </c>
      <c r="D126" s="8">
        <v>16</v>
      </c>
      <c r="E126" s="10"/>
      <c r="F126" s="10"/>
      <c r="G126" s="10"/>
      <c r="H126" s="10"/>
      <c r="I126" s="10"/>
      <c r="J126" s="10">
        <f t="shared" si="11"/>
        <v>0</v>
      </c>
      <c r="K126" s="10">
        <f t="shared" si="12"/>
        <v>0</v>
      </c>
      <c r="L126" s="10">
        <f t="shared" si="13"/>
        <v>0</v>
      </c>
      <c r="M126" s="7" t="s">
        <v>456</v>
      </c>
      <c r="N126" s="1" t="s">
        <v>457</v>
      </c>
      <c r="O126" s="1" t="s">
        <v>52</v>
      </c>
      <c r="P126" s="1" t="s">
        <v>52</v>
      </c>
      <c r="Q126" s="1" t="s">
        <v>102</v>
      </c>
      <c r="R126" s="1" t="s">
        <v>61</v>
      </c>
      <c r="S126" s="1" t="s">
        <v>60</v>
      </c>
      <c r="T126" s="1" t="s">
        <v>60</v>
      </c>
      <c r="AR126" s="1" t="s">
        <v>52</v>
      </c>
      <c r="AS126" s="1" t="s">
        <v>52</v>
      </c>
      <c r="AU126" s="1" t="s">
        <v>458</v>
      </c>
      <c r="AV126">
        <v>119</v>
      </c>
    </row>
    <row r="127" spans="1:48" ht="30" customHeight="1" x14ac:dyDescent="0.3">
      <c r="A127" s="7" t="s">
        <v>447</v>
      </c>
      <c r="B127" s="7" t="s">
        <v>459</v>
      </c>
      <c r="C127" s="7" t="s">
        <v>205</v>
      </c>
      <c r="D127" s="8">
        <v>12</v>
      </c>
      <c r="E127" s="10"/>
      <c r="F127" s="10"/>
      <c r="G127" s="10"/>
      <c r="H127" s="10"/>
      <c r="I127" s="10"/>
      <c r="J127" s="10">
        <f t="shared" si="11"/>
        <v>0</v>
      </c>
      <c r="K127" s="10">
        <f t="shared" si="12"/>
        <v>0</v>
      </c>
      <c r="L127" s="10">
        <f t="shared" si="13"/>
        <v>0</v>
      </c>
      <c r="M127" s="7" t="s">
        <v>460</v>
      </c>
      <c r="N127" s="1" t="s">
        <v>461</v>
      </c>
      <c r="O127" s="1" t="s">
        <v>52</v>
      </c>
      <c r="P127" s="1" t="s">
        <v>52</v>
      </c>
      <c r="Q127" s="1" t="s">
        <v>102</v>
      </c>
      <c r="R127" s="1" t="s">
        <v>61</v>
      </c>
      <c r="S127" s="1" t="s">
        <v>60</v>
      </c>
      <c r="T127" s="1" t="s">
        <v>60</v>
      </c>
      <c r="AR127" s="1" t="s">
        <v>52</v>
      </c>
      <c r="AS127" s="1" t="s">
        <v>52</v>
      </c>
      <c r="AU127" s="1" t="s">
        <v>462</v>
      </c>
      <c r="AV127">
        <v>120</v>
      </c>
    </row>
    <row r="128" spans="1:48" ht="30" customHeight="1" x14ac:dyDescent="0.3">
      <c r="A128" s="7" t="s">
        <v>463</v>
      </c>
      <c r="B128" s="7" t="s">
        <v>464</v>
      </c>
      <c r="C128" s="7" t="s">
        <v>205</v>
      </c>
      <c r="D128" s="8">
        <v>3</v>
      </c>
      <c r="E128" s="10"/>
      <c r="F128" s="10"/>
      <c r="G128" s="10"/>
      <c r="H128" s="10"/>
      <c r="I128" s="10"/>
      <c r="J128" s="10">
        <f t="shared" si="11"/>
        <v>0</v>
      </c>
      <c r="K128" s="10">
        <f t="shared" si="12"/>
        <v>0</v>
      </c>
      <c r="L128" s="10">
        <f t="shared" si="13"/>
        <v>0</v>
      </c>
      <c r="M128" s="7" t="s">
        <v>465</v>
      </c>
      <c r="N128" s="1" t="s">
        <v>466</v>
      </c>
      <c r="O128" s="1" t="s">
        <v>52</v>
      </c>
      <c r="P128" s="1" t="s">
        <v>52</v>
      </c>
      <c r="Q128" s="1" t="s">
        <v>102</v>
      </c>
      <c r="R128" s="1" t="s">
        <v>61</v>
      </c>
      <c r="S128" s="1" t="s">
        <v>60</v>
      </c>
      <c r="T128" s="1" t="s">
        <v>60</v>
      </c>
      <c r="AR128" s="1" t="s">
        <v>52</v>
      </c>
      <c r="AS128" s="1" t="s">
        <v>52</v>
      </c>
      <c r="AU128" s="1" t="s">
        <v>467</v>
      </c>
      <c r="AV128">
        <v>196</v>
      </c>
    </row>
    <row r="129" spans="1:48" ht="30" customHeight="1" x14ac:dyDescent="0.3">
      <c r="A129" s="7" t="s">
        <v>463</v>
      </c>
      <c r="B129" s="7" t="s">
        <v>468</v>
      </c>
      <c r="C129" s="7" t="s">
        <v>205</v>
      </c>
      <c r="D129" s="8">
        <v>3</v>
      </c>
      <c r="E129" s="10"/>
      <c r="F129" s="10"/>
      <c r="G129" s="10"/>
      <c r="H129" s="10"/>
      <c r="I129" s="10"/>
      <c r="J129" s="10">
        <f t="shared" si="11"/>
        <v>0</v>
      </c>
      <c r="K129" s="10">
        <f t="shared" si="12"/>
        <v>0</v>
      </c>
      <c r="L129" s="10">
        <f t="shared" si="13"/>
        <v>0</v>
      </c>
      <c r="M129" s="7" t="s">
        <v>469</v>
      </c>
      <c r="N129" s="1" t="s">
        <v>470</v>
      </c>
      <c r="O129" s="1" t="s">
        <v>52</v>
      </c>
      <c r="P129" s="1" t="s">
        <v>52</v>
      </c>
      <c r="Q129" s="1" t="s">
        <v>102</v>
      </c>
      <c r="R129" s="1" t="s">
        <v>61</v>
      </c>
      <c r="S129" s="1" t="s">
        <v>60</v>
      </c>
      <c r="T129" s="1" t="s">
        <v>60</v>
      </c>
      <c r="AR129" s="1" t="s">
        <v>52</v>
      </c>
      <c r="AS129" s="1" t="s">
        <v>52</v>
      </c>
      <c r="AU129" s="1" t="s">
        <v>471</v>
      </c>
      <c r="AV129">
        <v>197</v>
      </c>
    </row>
    <row r="130" spans="1:48" ht="30" customHeight="1" x14ac:dyDescent="0.3">
      <c r="A130" s="7" t="s">
        <v>472</v>
      </c>
      <c r="B130" s="7" t="s">
        <v>473</v>
      </c>
      <c r="C130" s="7" t="s">
        <v>205</v>
      </c>
      <c r="D130" s="8">
        <v>1</v>
      </c>
      <c r="E130" s="10"/>
      <c r="F130" s="10"/>
      <c r="G130" s="10"/>
      <c r="H130" s="10"/>
      <c r="I130" s="10"/>
      <c r="J130" s="10">
        <f t="shared" si="11"/>
        <v>0</v>
      </c>
      <c r="K130" s="10">
        <f t="shared" si="12"/>
        <v>0</v>
      </c>
      <c r="L130" s="10">
        <f t="shared" si="13"/>
        <v>0</v>
      </c>
      <c r="M130" s="7" t="s">
        <v>474</v>
      </c>
      <c r="N130" s="1" t="s">
        <v>475</v>
      </c>
      <c r="O130" s="1" t="s">
        <v>52</v>
      </c>
      <c r="P130" s="1" t="s">
        <v>52</v>
      </c>
      <c r="Q130" s="1" t="s">
        <v>102</v>
      </c>
      <c r="R130" s="1" t="s">
        <v>61</v>
      </c>
      <c r="S130" s="1" t="s">
        <v>60</v>
      </c>
      <c r="T130" s="1" t="s">
        <v>60</v>
      </c>
      <c r="AR130" s="1" t="s">
        <v>52</v>
      </c>
      <c r="AS130" s="1" t="s">
        <v>52</v>
      </c>
      <c r="AU130" s="1" t="s">
        <v>476</v>
      </c>
      <c r="AV130">
        <v>123</v>
      </c>
    </row>
    <row r="131" spans="1:48" ht="30" customHeight="1" x14ac:dyDescent="0.3">
      <c r="A131" s="7" t="s">
        <v>477</v>
      </c>
      <c r="B131" s="7" t="s">
        <v>388</v>
      </c>
      <c r="C131" s="7" t="s">
        <v>205</v>
      </c>
      <c r="D131" s="8">
        <v>4</v>
      </c>
      <c r="E131" s="10"/>
      <c r="F131" s="10"/>
      <c r="G131" s="10"/>
      <c r="H131" s="10"/>
      <c r="I131" s="10"/>
      <c r="J131" s="10">
        <f t="shared" si="11"/>
        <v>0</v>
      </c>
      <c r="K131" s="10">
        <f t="shared" si="12"/>
        <v>0</v>
      </c>
      <c r="L131" s="10">
        <f t="shared" si="13"/>
        <v>0</v>
      </c>
      <c r="M131" s="7" t="s">
        <v>478</v>
      </c>
      <c r="N131" s="1" t="s">
        <v>479</v>
      </c>
      <c r="O131" s="1" t="s">
        <v>52</v>
      </c>
      <c r="P131" s="1" t="s">
        <v>52</v>
      </c>
      <c r="Q131" s="1" t="s">
        <v>102</v>
      </c>
      <c r="R131" s="1" t="s">
        <v>61</v>
      </c>
      <c r="S131" s="1" t="s">
        <v>60</v>
      </c>
      <c r="T131" s="1" t="s">
        <v>60</v>
      </c>
      <c r="AR131" s="1" t="s">
        <v>52</v>
      </c>
      <c r="AS131" s="1" t="s">
        <v>52</v>
      </c>
      <c r="AU131" s="1" t="s">
        <v>480</v>
      </c>
      <c r="AV131">
        <v>110</v>
      </c>
    </row>
    <row r="132" spans="1:48" ht="30" customHeight="1" x14ac:dyDescent="0.3">
      <c r="A132" s="7" t="s">
        <v>481</v>
      </c>
      <c r="B132" s="7" t="s">
        <v>401</v>
      </c>
      <c r="C132" s="7" t="s">
        <v>205</v>
      </c>
      <c r="D132" s="8">
        <v>2</v>
      </c>
      <c r="E132" s="10"/>
      <c r="F132" s="10"/>
      <c r="G132" s="10"/>
      <c r="H132" s="10"/>
      <c r="I132" s="10"/>
      <c r="J132" s="10">
        <f t="shared" si="11"/>
        <v>0</v>
      </c>
      <c r="K132" s="10">
        <f t="shared" si="12"/>
        <v>0</v>
      </c>
      <c r="L132" s="10">
        <f t="shared" si="13"/>
        <v>0</v>
      </c>
      <c r="M132" s="7" t="s">
        <v>482</v>
      </c>
      <c r="N132" s="1" t="s">
        <v>483</v>
      </c>
      <c r="O132" s="1" t="s">
        <v>52</v>
      </c>
      <c r="P132" s="1" t="s">
        <v>52</v>
      </c>
      <c r="Q132" s="1" t="s">
        <v>102</v>
      </c>
      <c r="R132" s="1" t="s">
        <v>61</v>
      </c>
      <c r="S132" s="1" t="s">
        <v>60</v>
      </c>
      <c r="T132" s="1" t="s">
        <v>60</v>
      </c>
      <c r="AR132" s="1" t="s">
        <v>52</v>
      </c>
      <c r="AS132" s="1" t="s">
        <v>52</v>
      </c>
      <c r="AU132" s="1" t="s">
        <v>484</v>
      </c>
      <c r="AV132">
        <v>111</v>
      </c>
    </row>
    <row r="133" spans="1:48" ht="30" customHeight="1" x14ac:dyDescent="0.3">
      <c r="A133" s="7" t="s">
        <v>481</v>
      </c>
      <c r="B133" s="7" t="s">
        <v>451</v>
      </c>
      <c r="C133" s="7" t="s">
        <v>205</v>
      </c>
      <c r="D133" s="8">
        <v>4</v>
      </c>
      <c r="E133" s="10"/>
      <c r="F133" s="10"/>
      <c r="G133" s="10"/>
      <c r="H133" s="10"/>
      <c r="I133" s="10"/>
      <c r="J133" s="10">
        <f t="shared" si="11"/>
        <v>0</v>
      </c>
      <c r="K133" s="10">
        <f t="shared" si="12"/>
        <v>0</v>
      </c>
      <c r="L133" s="10">
        <f t="shared" si="13"/>
        <v>0</v>
      </c>
      <c r="M133" s="7" t="s">
        <v>485</v>
      </c>
      <c r="N133" s="1" t="s">
        <v>486</v>
      </c>
      <c r="O133" s="1" t="s">
        <v>52</v>
      </c>
      <c r="P133" s="1" t="s">
        <v>52</v>
      </c>
      <c r="Q133" s="1" t="s">
        <v>102</v>
      </c>
      <c r="R133" s="1" t="s">
        <v>61</v>
      </c>
      <c r="S133" s="1" t="s">
        <v>60</v>
      </c>
      <c r="T133" s="1" t="s">
        <v>60</v>
      </c>
      <c r="AR133" s="1" t="s">
        <v>52</v>
      </c>
      <c r="AS133" s="1" t="s">
        <v>52</v>
      </c>
      <c r="AU133" s="1" t="s">
        <v>487</v>
      </c>
      <c r="AV133">
        <v>112</v>
      </c>
    </row>
    <row r="134" spans="1:48" ht="30" customHeight="1" x14ac:dyDescent="0.3">
      <c r="A134" s="7" t="s">
        <v>481</v>
      </c>
      <c r="B134" s="7" t="s">
        <v>455</v>
      </c>
      <c r="C134" s="7" t="s">
        <v>205</v>
      </c>
      <c r="D134" s="8">
        <v>3</v>
      </c>
      <c r="E134" s="10"/>
      <c r="F134" s="10"/>
      <c r="G134" s="10"/>
      <c r="H134" s="10"/>
      <c r="I134" s="10"/>
      <c r="J134" s="10">
        <f t="shared" si="11"/>
        <v>0</v>
      </c>
      <c r="K134" s="10">
        <f t="shared" si="12"/>
        <v>0</v>
      </c>
      <c r="L134" s="10">
        <f t="shared" si="13"/>
        <v>0</v>
      </c>
      <c r="M134" s="7" t="s">
        <v>488</v>
      </c>
      <c r="N134" s="1" t="s">
        <v>489</v>
      </c>
      <c r="O134" s="1" t="s">
        <v>52</v>
      </c>
      <c r="P134" s="1" t="s">
        <v>52</v>
      </c>
      <c r="Q134" s="1" t="s">
        <v>102</v>
      </c>
      <c r="R134" s="1" t="s">
        <v>61</v>
      </c>
      <c r="S134" s="1" t="s">
        <v>60</v>
      </c>
      <c r="T134" s="1" t="s">
        <v>60</v>
      </c>
      <c r="AR134" s="1" t="s">
        <v>52</v>
      </c>
      <c r="AS134" s="1" t="s">
        <v>52</v>
      </c>
      <c r="AU134" s="1" t="s">
        <v>490</v>
      </c>
      <c r="AV134">
        <v>113</v>
      </c>
    </row>
    <row r="135" spans="1:48" ht="30" customHeight="1" x14ac:dyDescent="0.3">
      <c r="A135" s="7" t="s">
        <v>481</v>
      </c>
      <c r="B135" s="7" t="s">
        <v>459</v>
      </c>
      <c r="C135" s="7" t="s">
        <v>205</v>
      </c>
      <c r="D135" s="8">
        <v>3</v>
      </c>
      <c r="E135" s="10"/>
      <c r="F135" s="10"/>
      <c r="G135" s="10"/>
      <c r="H135" s="10"/>
      <c r="I135" s="10"/>
      <c r="J135" s="10">
        <f t="shared" si="11"/>
        <v>0</v>
      </c>
      <c r="K135" s="10">
        <f t="shared" si="12"/>
        <v>0</v>
      </c>
      <c r="L135" s="10">
        <f t="shared" si="13"/>
        <v>0</v>
      </c>
      <c r="M135" s="7" t="s">
        <v>491</v>
      </c>
      <c r="N135" s="1" t="s">
        <v>492</v>
      </c>
      <c r="O135" s="1" t="s">
        <v>52</v>
      </c>
      <c r="P135" s="1" t="s">
        <v>52</v>
      </c>
      <c r="Q135" s="1" t="s">
        <v>102</v>
      </c>
      <c r="R135" s="1" t="s">
        <v>61</v>
      </c>
      <c r="S135" s="1" t="s">
        <v>60</v>
      </c>
      <c r="T135" s="1" t="s">
        <v>60</v>
      </c>
      <c r="AR135" s="1" t="s">
        <v>52</v>
      </c>
      <c r="AS135" s="1" t="s">
        <v>52</v>
      </c>
      <c r="AU135" s="1" t="s">
        <v>493</v>
      </c>
      <c r="AV135">
        <v>114</v>
      </c>
    </row>
    <row r="136" spans="1:48" ht="30" customHeight="1" x14ac:dyDescent="0.3">
      <c r="A136" s="7" t="s">
        <v>494</v>
      </c>
      <c r="B136" s="7" t="s">
        <v>451</v>
      </c>
      <c r="C136" s="7" t="s">
        <v>205</v>
      </c>
      <c r="D136" s="8">
        <v>8</v>
      </c>
      <c r="E136" s="10"/>
      <c r="F136" s="10"/>
      <c r="G136" s="10"/>
      <c r="H136" s="10"/>
      <c r="I136" s="10"/>
      <c r="J136" s="10">
        <f t="shared" si="11"/>
        <v>0</v>
      </c>
      <c r="K136" s="10">
        <f t="shared" si="12"/>
        <v>0</v>
      </c>
      <c r="L136" s="10">
        <f t="shared" si="13"/>
        <v>0</v>
      </c>
      <c r="M136" s="7" t="s">
        <v>495</v>
      </c>
      <c r="N136" s="1" t="s">
        <v>496</v>
      </c>
      <c r="O136" s="1" t="s">
        <v>52</v>
      </c>
      <c r="P136" s="1" t="s">
        <v>52</v>
      </c>
      <c r="Q136" s="1" t="s">
        <v>102</v>
      </c>
      <c r="R136" s="1" t="s">
        <v>61</v>
      </c>
      <c r="S136" s="1" t="s">
        <v>60</v>
      </c>
      <c r="T136" s="1" t="s">
        <v>60</v>
      </c>
      <c r="AR136" s="1" t="s">
        <v>52</v>
      </c>
      <c r="AS136" s="1" t="s">
        <v>52</v>
      </c>
      <c r="AU136" s="1" t="s">
        <v>497</v>
      </c>
      <c r="AV136">
        <v>343</v>
      </c>
    </row>
    <row r="137" spans="1:48" ht="30" customHeight="1" x14ac:dyDescent="0.3">
      <c r="A137" s="7" t="s">
        <v>494</v>
      </c>
      <c r="B137" s="7" t="s">
        <v>455</v>
      </c>
      <c r="C137" s="7" t="s">
        <v>205</v>
      </c>
      <c r="D137" s="8">
        <v>6</v>
      </c>
      <c r="E137" s="10"/>
      <c r="F137" s="10"/>
      <c r="G137" s="10"/>
      <c r="H137" s="10"/>
      <c r="I137" s="10"/>
      <c r="J137" s="10">
        <f t="shared" si="11"/>
        <v>0</v>
      </c>
      <c r="K137" s="10">
        <f t="shared" si="12"/>
        <v>0</v>
      </c>
      <c r="L137" s="10">
        <f t="shared" si="13"/>
        <v>0</v>
      </c>
      <c r="M137" s="7" t="s">
        <v>498</v>
      </c>
      <c r="N137" s="1" t="s">
        <v>499</v>
      </c>
      <c r="O137" s="1" t="s">
        <v>52</v>
      </c>
      <c r="P137" s="1" t="s">
        <v>52</v>
      </c>
      <c r="Q137" s="1" t="s">
        <v>102</v>
      </c>
      <c r="R137" s="1" t="s">
        <v>61</v>
      </c>
      <c r="S137" s="1" t="s">
        <v>60</v>
      </c>
      <c r="T137" s="1" t="s">
        <v>60</v>
      </c>
      <c r="AR137" s="1" t="s">
        <v>52</v>
      </c>
      <c r="AS137" s="1" t="s">
        <v>52</v>
      </c>
      <c r="AU137" s="1" t="s">
        <v>500</v>
      </c>
      <c r="AV137">
        <v>344</v>
      </c>
    </row>
    <row r="138" spans="1:48" ht="30" customHeight="1" x14ac:dyDescent="0.3">
      <c r="A138" s="7" t="s">
        <v>494</v>
      </c>
      <c r="B138" s="7" t="s">
        <v>459</v>
      </c>
      <c r="C138" s="7" t="s">
        <v>205</v>
      </c>
      <c r="D138" s="8">
        <v>6</v>
      </c>
      <c r="E138" s="10"/>
      <c r="F138" s="10"/>
      <c r="G138" s="10"/>
      <c r="H138" s="10"/>
      <c r="I138" s="10"/>
      <c r="J138" s="10">
        <f t="shared" si="11"/>
        <v>0</v>
      </c>
      <c r="K138" s="10">
        <f t="shared" si="12"/>
        <v>0</v>
      </c>
      <c r="L138" s="10">
        <f t="shared" si="13"/>
        <v>0</v>
      </c>
      <c r="M138" s="7" t="s">
        <v>501</v>
      </c>
      <c r="N138" s="1" t="s">
        <v>502</v>
      </c>
      <c r="O138" s="1" t="s">
        <v>52</v>
      </c>
      <c r="P138" s="1" t="s">
        <v>52</v>
      </c>
      <c r="Q138" s="1" t="s">
        <v>102</v>
      </c>
      <c r="R138" s="1" t="s">
        <v>61</v>
      </c>
      <c r="S138" s="1" t="s">
        <v>60</v>
      </c>
      <c r="T138" s="1" t="s">
        <v>60</v>
      </c>
      <c r="AR138" s="1" t="s">
        <v>52</v>
      </c>
      <c r="AS138" s="1" t="s">
        <v>52</v>
      </c>
      <c r="AU138" s="1" t="s">
        <v>503</v>
      </c>
      <c r="AV138">
        <v>345</v>
      </c>
    </row>
    <row r="139" spans="1:48" ht="30" customHeight="1" x14ac:dyDescent="0.3">
      <c r="A139" s="7" t="s">
        <v>504</v>
      </c>
      <c r="B139" s="7" t="s">
        <v>401</v>
      </c>
      <c r="C139" s="7" t="s">
        <v>205</v>
      </c>
      <c r="D139" s="8">
        <v>2</v>
      </c>
      <c r="E139" s="10"/>
      <c r="F139" s="10"/>
      <c r="G139" s="10"/>
      <c r="H139" s="10"/>
      <c r="I139" s="10"/>
      <c r="J139" s="10">
        <f t="shared" si="11"/>
        <v>0</v>
      </c>
      <c r="K139" s="10">
        <f t="shared" si="12"/>
        <v>0</v>
      </c>
      <c r="L139" s="10">
        <f t="shared" si="13"/>
        <v>0</v>
      </c>
      <c r="M139" s="7" t="s">
        <v>505</v>
      </c>
      <c r="N139" s="1" t="s">
        <v>506</v>
      </c>
      <c r="O139" s="1" t="s">
        <v>52</v>
      </c>
      <c r="P139" s="1" t="s">
        <v>52</v>
      </c>
      <c r="Q139" s="1" t="s">
        <v>102</v>
      </c>
      <c r="R139" s="1" t="s">
        <v>61</v>
      </c>
      <c r="S139" s="1" t="s">
        <v>60</v>
      </c>
      <c r="T139" s="1" t="s">
        <v>60</v>
      </c>
      <c r="AR139" s="1" t="s">
        <v>52</v>
      </c>
      <c r="AS139" s="1" t="s">
        <v>52</v>
      </c>
      <c r="AU139" s="1" t="s">
        <v>507</v>
      </c>
      <c r="AV139">
        <v>121</v>
      </c>
    </row>
    <row r="140" spans="1:48" ht="30" customHeight="1" x14ac:dyDescent="0.3">
      <c r="A140" s="7" t="s">
        <v>504</v>
      </c>
      <c r="B140" s="7" t="s">
        <v>409</v>
      </c>
      <c r="C140" s="7" t="s">
        <v>205</v>
      </c>
      <c r="D140" s="8">
        <v>2</v>
      </c>
      <c r="E140" s="10"/>
      <c r="F140" s="10"/>
      <c r="G140" s="10"/>
      <c r="H140" s="10"/>
      <c r="I140" s="10"/>
      <c r="J140" s="10">
        <f t="shared" si="11"/>
        <v>0</v>
      </c>
      <c r="K140" s="10">
        <f t="shared" si="12"/>
        <v>0</v>
      </c>
      <c r="L140" s="10">
        <f t="shared" si="13"/>
        <v>0</v>
      </c>
      <c r="M140" s="7" t="s">
        <v>508</v>
      </c>
      <c r="N140" s="1" t="s">
        <v>509</v>
      </c>
      <c r="O140" s="1" t="s">
        <v>52</v>
      </c>
      <c r="P140" s="1" t="s">
        <v>52</v>
      </c>
      <c r="Q140" s="1" t="s">
        <v>102</v>
      </c>
      <c r="R140" s="1" t="s">
        <v>61</v>
      </c>
      <c r="S140" s="1" t="s">
        <v>60</v>
      </c>
      <c r="T140" s="1" t="s">
        <v>60</v>
      </c>
      <c r="AR140" s="1" t="s">
        <v>52</v>
      </c>
      <c r="AS140" s="1" t="s">
        <v>52</v>
      </c>
      <c r="AU140" s="1" t="s">
        <v>510</v>
      </c>
      <c r="AV140">
        <v>122</v>
      </c>
    </row>
    <row r="141" spans="1:48" ht="30" customHeight="1" x14ac:dyDescent="0.3">
      <c r="A141" s="7" t="s">
        <v>511</v>
      </c>
      <c r="B141" s="7" t="s">
        <v>338</v>
      </c>
      <c r="C141" s="7" t="s">
        <v>205</v>
      </c>
      <c r="D141" s="8">
        <v>1</v>
      </c>
      <c r="E141" s="10"/>
      <c r="F141" s="10"/>
      <c r="G141" s="10"/>
      <c r="H141" s="10"/>
      <c r="I141" s="10"/>
      <c r="J141" s="10">
        <f t="shared" si="11"/>
        <v>0</v>
      </c>
      <c r="K141" s="10">
        <f t="shared" si="12"/>
        <v>0</v>
      </c>
      <c r="L141" s="10">
        <f t="shared" si="13"/>
        <v>0</v>
      </c>
      <c r="M141" s="7" t="s">
        <v>512</v>
      </c>
      <c r="N141" s="1" t="s">
        <v>513</v>
      </c>
      <c r="O141" s="1" t="s">
        <v>52</v>
      </c>
      <c r="P141" s="1" t="s">
        <v>52</v>
      </c>
      <c r="Q141" s="1" t="s">
        <v>102</v>
      </c>
      <c r="R141" s="1" t="s">
        <v>61</v>
      </c>
      <c r="S141" s="1" t="s">
        <v>60</v>
      </c>
      <c r="T141" s="1" t="s">
        <v>60</v>
      </c>
      <c r="AR141" s="1" t="s">
        <v>52</v>
      </c>
      <c r="AS141" s="1" t="s">
        <v>52</v>
      </c>
      <c r="AU141" s="1" t="s">
        <v>514</v>
      </c>
      <c r="AV141">
        <v>198</v>
      </c>
    </row>
    <row r="142" spans="1:48" ht="30" customHeight="1" x14ac:dyDescent="0.3">
      <c r="A142" s="7" t="s">
        <v>515</v>
      </c>
      <c r="B142" s="7" t="s">
        <v>516</v>
      </c>
      <c r="C142" s="7" t="s">
        <v>205</v>
      </c>
      <c r="D142" s="8">
        <v>1</v>
      </c>
      <c r="E142" s="10"/>
      <c r="F142" s="10"/>
      <c r="G142" s="10"/>
      <c r="H142" s="10"/>
      <c r="I142" s="10"/>
      <c r="J142" s="10">
        <f t="shared" si="11"/>
        <v>0</v>
      </c>
      <c r="K142" s="10">
        <f t="shared" si="12"/>
        <v>0</v>
      </c>
      <c r="L142" s="10">
        <f t="shared" si="13"/>
        <v>0</v>
      </c>
      <c r="M142" s="7" t="s">
        <v>517</v>
      </c>
      <c r="N142" s="1" t="s">
        <v>518</v>
      </c>
      <c r="O142" s="1" t="s">
        <v>52</v>
      </c>
      <c r="P142" s="1" t="s">
        <v>52</v>
      </c>
      <c r="Q142" s="1" t="s">
        <v>102</v>
      </c>
      <c r="R142" s="1" t="s">
        <v>61</v>
      </c>
      <c r="S142" s="1" t="s">
        <v>60</v>
      </c>
      <c r="T142" s="1" t="s">
        <v>60</v>
      </c>
      <c r="AR142" s="1" t="s">
        <v>52</v>
      </c>
      <c r="AS142" s="1" t="s">
        <v>52</v>
      </c>
      <c r="AU142" s="1" t="s">
        <v>519</v>
      </c>
      <c r="AV142">
        <v>347</v>
      </c>
    </row>
    <row r="143" spans="1:48" ht="30" customHeight="1" x14ac:dyDescent="0.3">
      <c r="A143" s="7" t="s">
        <v>520</v>
      </c>
      <c r="B143" s="7" t="s">
        <v>521</v>
      </c>
      <c r="C143" s="7" t="s">
        <v>205</v>
      </c>
      <c r="D143" s="8">
        <v>2</v>
      </c>
      <c r="E143" s="10"/>
      <c r="F143" s="10"/>
      <c r="G143" s="10"/>
      <c r="H143" s="10"/>
      <c r="I143" s="10"/>
      <c r="J143" s="10">
        <f t="shared" si="11"/>
        <v>0</v>
      </c>
      <c r="K143" s="10">
        <f t="shared" si="12"/>
        <v>0</v>
      </c>
      <c r="L143" s="10">
        <f t="shared" si="13"/>
        <v>0</v>
      </c>
      <c r="M143" s="7" t="s">
        <v>522</v>
      </c>
      <c r="N143" s="1" t="s">
        <v>523</v>
      </c>
      <c r="O143" s="1" t="s">
        <v>52</v>
      </c>
      <c r="P143" s="1" t="s">
        <v>52</v>
      </c>
      <c r="Q143" s="1" t="s">
        <v>102</v>
      </c>
      <c r="R143" s="1" t="s">
        <v>61</v>
      </c>
      <c r="S143" s="1" t="s">
        <v>60</v>
      </c>
      <c r="T143" s="1" t="s">
        <v>60</v>
      </c>
      <c r="AR143" s="1" t="s">
        <v>52</v>
      </c>
      <c r="AS143" s="1" t="s">
        <v>52</v>
      </c>
      <c r="AU143" s="1" t="s">
        <v>524</v>
      </c>
      <c r="AV143">
        <v>346</v>
      </c>
    </row>
    <row r="144" spans="1:48" ht="30" customHeight="1" x14ac:dyDescent="0.3">
      <c r="A144" s="7" t="s">
        <v>525</v>
      </c>
      <c r="B144" s="7" t="s">
        <v>526</v>
      </c>
      <c r="C144" s="7" t="s">
        <v>205</v>
      </c>
      <c r="D144" s="8">
        <v>2</v>
      </c>
      <c r="E144" s="10"/>
      <c r="F144" s="10"/>
      <c r="G144" s="10"/>
      <c r="H144" s="10"/>
      <c r="I144" s="10"/>
      <c r="J144" s="10">
        <f t="shared" si="11"/>
        <v>0</v>
      </c>
      <c r="K144" s="10">
        <f t="shared" si="12"/>
        <v>0</v>
      </c>
      <c r="L144" s="10">
        <f t="shared" si="13"/>
        <v>0</v>
      </c>
      <c r="M144" s="7" t="s">
        <v>527</v>
      </c>
      <c r="N144" s="1" t="s">
        <v>528</v>
      </c>
      <c r="O144" s="1" t="s">
        <v>52</v>
      </c>
      <c r="P144" s="1" t="s">
        <v>52</v>
      </c>
      <c r="Q144" s="1" t="s">
        <v>102</v>
      </c>
      <c r="R144" s="1" t="s">
        <v>61</v>
      </c>
      <c r="S144" s="1" t="s">
        <v>60</v>
      </c>
      <c r="T144" s="1" t="s">
        <v>60</v>
      </c>
      <c r="AR144" s="1" t="s">
        <v>52</v>
      </c>
      <c r="AS144" s="1" t="s">
        <v>52</v>
      </c>
      <c r="AU144" s="1" t="s">
        <v>529</v>
      </c>
      <c r="AV144">
        <v>199</v>
      </c>
    </row>
    <row r="145" spans="1:48" ht="30" customHeight="1" x14ac:dyDescent="0.3">
      <c r="A145" s="7" t="s">
        <v>525</v>
      </c>
      <c r="B145" s="7" t="s">
        <v>530</v>
      </c>
      <c r="C145" s="7" t="s">
        <v>205</v>
      </c>
      <c r="D145" s="8">
        <v>10</v>
      </c>
      <c r="E145" s="10"/>
      <c r="F145" s="10"/>
      <c r="G145" s="10"/>
      <c r="H145" s="10"/>
      <c r="I145" s="10"/>
      <c r="J145" s="10">
        <f t="shared" si="11"/>
        <v>0</v>
      </c>
      <c r="K145" s="10">
        <f t="shared" si="12"/>
        <v>0</v>
      </c>
      <c r="L145" s="10">
        <f t="shared" si="13"/>
        <v>0</v>
      </c>
      <c r="M145" s="7" t="s">
        <v>531</v>
      </c>
      <c r="N145" s="1" t="s">
        <v>532</v>
      </c>
      <c r="O145" s="1" t="s">
        <v>52</v>
      </c>
      <c r="P145" s="1" t="s">
        <v>52</v>
      </c>
      <c r="Q145" s="1" t="s">
        <v>102</v>
      </c>
      <c r="R145" s="1" t="s">
        <v>61</v>
      </c>
      <c r="S145" s="1" t="s">
        <v>60</v>
      </c>
      <c r="T145" s="1" t="s">
        <v>60</v>
      </c>
      <c r="AR145" s="1" t="s">
        <v>52</v>
      </c>
      <c r="AS145" s="1" t="s">
        <v>52</v>
      </c>
      <c r="AU145" s="1" t="s">
        <v>533</v>
      </c>
      <c r="AV145">
        <v>200</v>
      </c>
    </row>
    <row r="146" spans="1:48" ht="30" customHeight="1" x14ac:dyDescent="0.3">
      <c r="A146" s="7" t="s">
        <v>534</v>
      </c>
      <c r="B146" s="7" t="s">
        <v>187</v>
      </c>
      <c r="C146" s="7" t="s">
        <v>322</v>
      </c>
      <c r="D146" s="8">
        <v>18</v>
      </c>
      <c r="E146" s="10"/>
      <c r="F146" s="10"/>
      <c r="G146" s="10"/>
      <c r="H146" s="10"/>
      <c r="I146" s="10"/>
      <c r="J146" s="10">
        <f t="shared" si="11"/>
        <v>0</v>
      </c>
      <c r="K146" s="10">
        <f t="shared" si="12"/>
        <v>0</v>
      </c>
      <c r="L146" s="10">
        <f t="shared" si="13"/>
        <v>0</v>
      </c>
      <c r="M146" s="7" t="s">
        <v>535</v>
      </c>
      <c r="N146" s="1" t="s">
        <v>536</v>
      </c>
      <c r="O146" s="1" t="s">
        <v>52</v>
      </c>
      <c r="P146" s="1" t="s">
        <v>52</v>
      </c>
      <c r="Q146" s="1" t="s">
        <v>102</v>
      </c>
      <c r="R146" s="1" t="s">
        <v>61</v>
      </c>
      <c r="S146" s="1" t="s">
        <v>60</v>
      </c>
      <c r="T146" s="1" t="s">
        <v>60</v>
      </c>
      <c r="AR146" s="1" t="s">
        <v>52</v>
      </c>
      <c r="AS146" s="1" t="s">
        <v>52</v>
      </c>
      <c r="AU146" s="1" t="s">
        <v>537</v>
      </c>
      <c r="AV146">
        <v>128</v>
      </c>
    </row>
    <row r="147" spans="1:48" ht="30" customHeight="1" x14ac:dyDescent="0.3">
      <c r="A147" s="7" t="s">
        <v>534</v>
      </c>
      <c r="B147" s="7" t="s">
        <v>191</v>
      </c>
      <c r="C147" s="7" t="s">
        <v>322</v>
      </c>
      <c r="D147" s="8">
        <v>17</v>
      </c>
      <c r="E147" s="10"/>
      <c r="F147" s="10"/>
      <c r="G147" s="10"/>
      <c r="H147" s="10"/>
      <c r="I147" s="10"/>
      <c r="J147" s="10">
        <f t="shared" si="11"/>
        <v>0</v>
      </c>
      <c r="K147" s="10">
        <f t="shared" si="12"/>
        <v>0</v>
      </c>
      <c r="L147" s="10">
        <f t="shared" si="13"/>
        <v>0</v>
      </c>
      <c r="M147" s="7" t="s">
        <v>538</v>
      </c>
      <c r="N147" s="1" t="s">
        <v>539</v>
      </c>
      <c r="O147" s="1" t="s">
        <v>52</v>
      </c>
      <c r="P147" s="1" t="s">
        <v>52</v>
      </c>
      <c r="Q147" s="1" t="s">
        <v>102</v>
      </c>
      <c r="R147" s="1" t="s">
        <v>61</v>
      </c>
      <c r="S147" s="1" t="s">
        <v>60</v>
      </c>
      <c r="T147" s="1" t="s">
        <v>60</v>
      </c>
      <c r="AR147" s="1" t="s">
        <v>52</v>
      </c>
      <c r="AS147" s="1" t="s">
        <v>52</v>
      </c>
      <c r="AU147" s="1" t="s">
        <v>540</v>
      </c>
      <c r="AV147">
        <v>129</v>
      </c>
    </row>
    <row r="148" spans="1:48" ht="30" customHeight="1" x14ac:dyDescent="0.3">
      <c r="A148" s="7" t="s">
        <v>534</v>
      </c>
      <c r="B148" s="7" t="s">
        <v>195</v>
      </c>
      <c r="C148" s="7" t="s">
        <v>322</v>
      </c>
      <c r="D148" s="8">
        <v>11</v>
      </c>
      <c r="E148" s="10"/>
      <c r="F148" s="10"/>
      <c r="G148" s="10"/>
      <c r="H148" s="10"/>
      <c r="I148" s="10"/>
      <c r="J148" s="10">
        <f t="shared" si="11"/>
        <v>0</v>
      </c>
      <c r="K148" s="10">
        <f t="shared" si="12"/>
        <v>0</v>
      </c>
      <c r="L148" s="10">
        <f t="shared" si="13"/>
        <v>0</v>
      </c>
      <c r="M148" s="7" t="s">
        <v>541</v>
      </c>
      <c r="N148" s="1" t="s">
        <v>542</v>
      </c>
      <c r="O148" s="1" t="s">
        <v>52</v>
      </c>
      <c r="P148" s="1" t="s">
        <v>52</v>
      </c>
      <c r="Q148" s="1" t="s">
        <v>102</v>
      </c>
      <c r="R148" s="1" t="s">
        <v>61</v>
      </c>
      <c r="S148" s="1" t="s">
        <v>60</v>
      </c>
      <c r="T148" s="1" t="s">
        <v>60</v>
      </c>
      <c r="AR148" s="1" t="s">
        <v>52</v>
      </c>
      <c r="AS148" s="1" t="s">
        <v>52</v>
      </c>
      <c r="AU148" s="1" t="s">
        <v>543</v>
      </c>
      <c r="AV148">
        <v>130</v>
      </c>
    </row>
    <row r="149" spans="1:48" ht="30" customHeight="1" x14ac:dyDescent="0.3">
      <c r="A149" s="7" t="s">
        <v>534</v>
      </c>
      <c r="B149" s="7" t="s">
        <v>544</v>
      </c>
      <c r="C149" s="7" t="s">
        <v>322</v>
      </c>
      <c r="D149" s="8">
        <v>5</v>
      </c>
      <c r="E149" s="10"/>
      <c r="F149" s="10"/>
      <c r="G149" s="10"/>
      <c r="H149" s="10"/>
      <c r="I149" s="10"/>
      <c r="J149" s="10">
        <f t="shared" si="11"/>
        <v>0</v>
      </c>
      <c r="K149" s="10">
        <f t="shared" si="12"/>
        <v>0</v>
      </c>
      <c r="L149" s="10">
        <f t="shared" si="13"/>
        <v>0</v>
      </c>
      <c r="M149" s="7" t="s">
        <v>545</v>
      </c>
      <c r="N149" s="1" t="s">
        <v>546</v>
      </c>
      <c r="O149" s="1" t="s">
        <v>52</v>
      </c>
      <c r="P149" s="1" t="s">
        <v>52</v>
      </c>
      <c r="Q149" s="1" t="s">
        <v>102</v>
      </c>
      <c r="R149" s="1" t="s">
        <v>61</v>
      </c>
      <c r="S149" s="1" t="s">
        <v>60</v>
      </c>
      <c r="T149" s="1" t="s">
        <v>60</v>
      </c>
      <c r="AR149" s="1" t="s">
        <v>52</v>
      </c>
      <c r="AS149" s="1" t="s">
        <v>52</v>
      </c>
      <c r="AU149" s="1" t="s">
        <v>547</v>
      </c>
      <c r="AV149">
        <v>131</v>
      </c>
    </row>
    <row r="150" spans="1:48" ht="30" customHeight="1" x14ac:dyDescent="0.3">
      <c r="A150" s="7" t="s">
        <v>548</v>
      </c>
      <c r="B150" s="7" t="s">
        <v>549</v>
      </c>
      <c r="C150" s="7" t="s">
        <v>322</v>
      </c>
      <c r="D150" s="8">
        <v>1</v>
      </c>
      <c r="E150" s="10"/>
      <c r="F150" s="10"/>
      <c r="G150" s="10"/>
      <c r="H150" s="10"/>
      <c r="I150" s="10"/>
      <c r="J150" s="10">
        <f t="shared" si="11"/>
        <v>0</v>
      </c>
      <c r="K150" s="10">
        <f t="shared" si="12"/>
        <v>0</v>
      </c>
      <c r="L150" s="10">
        <f t="shared" si="13"/>
        <v>0</v>
      </c>
      <c r="M150" s="7" t="s">
        <v>550</v>
      </c>
      <c r="N150" s="1" t="s">
        <v>551</v>
      </c>
      <c r="O150" s="1" t="s">
        <v>52</v>
      </c>
      <c r="P150" s="1" t="s">
        <v>52</v>
      </c>
      <c r="Q150" s="1" t="s">
        <v>102</v>
      </c>
      <c r="R150" s="1" t="s">
        <v>61</v>
      </c>
      <c r="S150" s="1" t="s">
        <v>60</v>
      </c>
      <c r="T150" s="1" t="s">
        <v>60</v>
      </c>
      <c r="AR150" s="1" t="s">
        <v>52</v>
      </c>
      <c r="AS150" s="1" t="s">
        <v>52</v>
      </c>
      <c r="AU150" s="1" t="s">
        <v>552</v>
      </c>
      <c r="AV150">
        <v>348</v>
      </c>
    </row>
    <row r="151" spans="1:48" ht="30" customHeight="1" x14ac:dyDescent="0.3">
      <c r="A151" s="7" t="s">
        <v>553</v>
      </c>
      <c r="B151" s="7" t="s">
        <v>554</v>
      </c>
      <c r="C151" s="7" t="s">
        <v>555</v>
      </c>
      <c r="D151" s="8">
        <v>2</v>
      </c>
      <c r="E151" s="10"/>
      <c r="F151" s="10"/>
      <c r="G151" s="10"/>
      <c r="H151" s="10"/>
      <c r="I151" s="10"/>
      <c r="J151" s="10">
        <f t="shared" si="11"/>
        <v>0</v>
      </c>
      <c r="K151" s="10">
        <f t="shared" si="12"/>
        <v>0</v>
      </c>
      <c r="L151" s="10">
        <f t="shared" si="13"/>
        <v>0</v>
      </c>
      <c r="M151" s="7" t="s">
        <v>556</v>
      </c>
      <c r="N151" s="1" t="s">
        <v>557</v>
      </c>
      <c r="O151" s="1" t="s">
        <v>52</v>
      </c>
      <c r="P151" s="1" t="s">
        <v>52</v>
      </c>
      <c r="Q151" s="1" t="s">
        <v>102</v>
      </c>
      <c r="R151" s="1" t="s">
        <v>61</v>
      </c>
      <c r="S151" s="1" t="s">
        <v>60</v>
      </c>
      <c r="T151" s="1" t="s">
        <v>60</v>
      </c>
      <c r="AR151" s="1" t="s">
        <v>52</v>
      </c>
      <c r="AS151" s="1" t="s">
        <v>52</v>
      </c>
      <c r="AU151" s="1" t="s">
        <v>558</v>
      </c>
      <c r="AV151">
        <v>133</v>
      </c>
    </row>
    <row r="152" spans="1:48" ht="30" customHeight="1" x14ac:dyDescent="0.3">
      <c r="A152" s="7" t="s">
        <v>559</v>
      </c>
      <c r="B152" s="7" t="s">
        <v>554</v>
      </c>
      <c r="C152" s="7" t="s">
        <v>555</v>
      </c>
      <c r="D152" s="8">
        <v>8</v>
      </c>
      <c r="E152" s="10"/>
      <c r="F152" s="10"/>
      <c r="G152" s="10"/>
      <c r="H152" s="10"/>
      <c r="I152" s="10"/>
      <c r="J152" s="10">
        <f t="shared" si="11"/>
        <v>0</v>
      </c>
      <c r="K152" s="10">
        <f t="shared" si="12"/>
        <v>0</v>
      </c>
      <c r="L152" s="10">
        <f t="shared" si="13"/>
        <v>0</v>
      </c>
      <c r="M152" s="7" t="s">
        <v>560</v>
      </c>
      <c r="N152" s="1" t="s">
        <v>561</v>
      </c>
      <c r="O152" s="1" t="s">
        <v>52</v>
      </c>
      <c r="P152" s="1" t="s">
        <v>52</v>
      </c>
      <c r="Q152" s="1" t="s">
        <v>102</v>
      </c>
      <c r="R152" s="1" t="s">
        <v>61</v>
      </c>
      <c r="S152" s="1" t="s">
        <v>60</v>
      </c>
      <c r="T152" s="1" t="s">
        <v>60</v>
      </c>
      <c r="AR152" s="1" t="s">
        <v>52</v>
      </c>
      <c r="AS152" s="1" t="s">
        <v>52</v>
      </c>
      <c r="AU152" s="1" t="s">
        <v>562</v>
      </c>
      <c r="AV152">
        <v>134</v>
      </c>
    </row>
    <row r="153" spans="1:48" ht="30" customHeight="1" x14ac:dyDescent="0.3">
      <c r="A153" s="7" t="s">
        <v>563</v>
      </c>
      <c r="B153" s="7" t="s">
        <v>554</v>
      </c>
      <c r="C153" s="7" t="s">
        <v>555</v>
      </c>
      <c r="D153" s="8">
        <v>26</v>
      </c>
      <c r="E153" s="10"/>
      <c r="F153" s="10"/>
      <c r="G153" s="10"/>
      <c r="H153" s="10"/>
      <c r="I153" s="10"/>
      <c r="J153" s="10">
        <f t="shared" si="11"/>
        <v>0</v>
      </c>
      <c r="K153" s="10">
        <f t="shared" si="12"/>
        <v>0</v>
      </c>
      <c r="L153" s="10">
        <f t="shared" si="13"/>
        <v>0</v>
      </c>
      <c r="M153" s="7" t="s">
        <v>564</v>
      </c>
      <c r="N153" s="1" t="s">
        <v>565</v>
      </c>
      <c r="O153" s="1" t="s">
        <v>52</v>
      </c>
      <c r="P153" s="1" t="s">
        <v>52</v>
      </c>
      <c r="Q153" s="1" t="s">
        <v>102</v>
      </c>
      <c r="R153" s="1" t="s">
        <v>61</v>
      </c>
      <c r="S153" s="1" t="s">
        <v>60</v>
      </c>
      <c r="T153" s="1" t="s">
        <v>60</v>
      </c>
      <c r="AR153" s="1" t="s">
        <v>52</v>
      </c>
      <c r="AS153" s="1" t="s">
        <v>52</v>
      </c>
      <c r="AU153" s="1" t="s">
        <v>566</v>
      </c>
      <c r="AV153">
        <v>135</v>
      </c>
    </row>
    <row r="154" spans="1:48" ht="30" customHeight="1" x14ac:dyDescent="0.3">
      <c r="A154" s="7" t="s">
        <v>567</v>
      </c>
      <c r="B154" s="7" t="s">
        <v>568</v>
      </c>
      <c r="C154" s="7" t="s">
        <v>555</v>
      </c>
      <c r="D154" s="8">
        <v>24</v>
      </c>
      <c r="E154" s="10"/>
      <c r="F154" s="10"/>
      <c r="G154" s="10"/>
      <c r="H154" s="10"/>
      <c r="I154" s="10"/>
      <c r="J154" s="10">
        <f t="shared" si="11"/>
        <v>0</v>
      </c>
      <c r="K154" s="10">
        <f t="shared" si="12"/>
        <v>0</v>
      </c>
      <c r="L154" s="10">
        <f t="shared" si="13"/>
        <v>0</v>
      </c>
      <c r="M154" s="7" t="s">
        <v>569</v>
      </c>
      <c r="N154" s="1" t="s">
        <v>570</v>
      </c>
      <c r="O154" s="1" t="s">
        <v>52</v>
      </c>
      <c r="P154" s="1" t="s">
        <v>52</v>
      </c>
      <c r="Q154" s="1" t="s">
        <v>102</v>
      </c>
      <c r="R154" s="1" t="s">
        <v>61</v>
      </c>
      <c r="S154" s="1" t="s">
        <v>60</v>
      </c>
      <c r="T154" s="1" t="s">
        <v>60</v>
      </c>
      <c r="AR154" s="1" t="s">
        <v>52</v>
      </c>
      <c r="AS154" s="1" t="s">
        <v>52</v>
      </c>
      <c r="AU154" s="1" t="s">
        <v>571</v>
      </c>
      <c r="AV154">
        <v>136</v>
      </c>
    </row>
    <row r="155" spans="1:48" ht="30" customHeight="1" x14ac:dyDescent="0.3">
      <c r="A155" s="7" t="s">
        <v>572</v>
      </c>
      <c r="B155" s="7" t="s">
        <v>573</v>
      </c>
      <c r="C155" s="7" t="s">
        <v>322</v>
      </c>
      <c r="D155" s="8">
        <v>6</v>
      </c>
      <c r="E155" s="10"/>
      <c r="F155" s="10"/>
      <c r="G155" s="10"/>
      <c r="H155" s="10"/>
      <c r="I155" s="10"/>
      <c r="J155" s="10">
        <f t="shared" si="11"/>
        <v>0</v>
      </c>
      <c r="K155" s="10">
        <f t="shared" si="12"/>
        <v>0</v>
      </c>
      <c r="L155" s="10">
        <f t="shared" si="13"/>
        <v>0</v>
      </c>
      <c r="M155" s="7" t="s">
        <v>574</v>
      </c>
      <c r="N155" s="1" t="s">
        <v>575</v>
      </c>
      <c r="O155" s="1" t="s">
        <v>52</v>
      </c>
      <c r="P155" s="1" t="s">
        <v>52</v>
      </c>
      <c r="Q155" s="1" t="s">
        <v>102</v>
      </c>
      <c r="R155" s="1" t="s">
        <v>61</v>
      </c>
      <c r="S155" s="1" t="s">
        <v>60</v>
      </c>
      <c r="T155" s="1" t="s">
        <v>60</v>
      </c>
      <c r="AR155" s="1" t="s">
        <v>52</v>
      </c>
      <c r="AS155" s="1" t="s">
        <v>52</v>
      </c>
      <c r="AU155" s="1" t="s">
        <v>576</v>
      </c>
      <c r="AV155">
        <v>137</v>
      </c>
    </row>
    <row r="156" spans="1:48" ht="30" customHeight="1" x14ac:dyDescent="0.3">
      <c r="A156" s="7" t="s">
        <v>577</v>
      </c>
      <c r="B156" s="7" t="s">
        <v>334</v>
      </c>
      <c r="C156" s="7" t="s">
        <v>322</v>
      </c>
      <c r="D156" s="8">
        <v>6</v>
      </c>
      <c r="E156" s="10"/>
      <c r="F156" s="10"/>
      <c r="G156" s="10"/>
      <c r="H156" s="10"/>
      <c r="I156" s="10"/>
      <c r="J156" s="10">
        <f t="shared" si="11"/>
        <v>0</v>
      </c>
      <c r="K156" s="10">
        <f t="shared" si="12"/>
        <v>0</v>
      </c>
      <c r="L156" s="10">
        <f t="shared" si="13"/>
        <v>0</v>
      </c>
      <c r="M156" s="7" t="s">
        <v>578</v>
      </c>
      <c r="N156" s="1" t="s">
        <v>579</v>
      </c>
      <c r="O156" s="1" t="s">
        <v>52</v>
      </c>
      <c r="P156" s="1" t="s">
        <v>52</v>
      </c>
      <c r="Q156" s="1" t="s">
        <v>102</v>
      </c>
      <c r="R156" s="1" t="s">
        <v>61</v>
      </c>
      <c r="S156" s="1" t="s">
        <v>60</v>
      </c>
      <c r="T156" s="1" t="s">
        <v>60</v>
      </c>
      <c r="AR156" s="1" t="s">
        <v>52</v>
      </c>
      <c r="AS156" s="1" t="s">
        <v>52</v>
      </c>
      <c r="AU156" s="1" t="s">
        <v>580</v>
      </c>
      <c r="AV156">
        <v>138</v>
      </c>
    </row>
    <row r="157" spans="1:48" ht="30" customHeight="1" x14ac:dyDescent="0.3">
      <c r="A157" s="7" t="s">
        <v>581</v>
      </c>
      <c r="B157" s="7" t="s">
        <v>582</v>
      </c>
      <c r="C157" s="7" t="s">
        <v>205</v>
      </c>
      <c r="D157" s="8">
        <v>4</v>
      </c>
      <c r="E157" s="10"/>
      <c r="F157" s="10"/>
      <c r="G157" s="10"/>
      <c r="H157" s="10"/>
      <c r="I157" s="10"/>
      <c r="J157" s="10">
        <f t="shared" ref="J157:J180" si="14">TRUNC(I157*D157, 0)</f>
        <v>0</v>
      </c>
      <c r="K157" s="10">
        <f t="shared" ref="K157:K180" si="15">TRUNC(E157+G157+I157, 0)</f>
        <v>0</v>
      </c>
      <c r="L157" s="10">
        <f t="shared" ref="L157:L180" si="16">TRUNC(F157+H157+J157, 0)</f>
        <v>0</v>
      </c>
      <c r="M157" s="7" t="s">
        <v>52</v>
      </c>
      <c r="N157" s="1" t="s">
        <v>583</v>
      </c>
      <c r="O157" s="1" t="s">
        <v>52</v>
      </c>
      <c r="P157" s="1" t="s">
        <v>52</v>
      </c>
      <c r="Q157" s="1" t="s">
        <v>102</v>
      </c>
      <c r="R157" s="1" t="s">
        <v>60</v>
      </c>
      <c r="S157" s="1" t="s">
        <v>60</v>
      </c>
      <c r="T157" s="1" t="s">
        <v>61</v>
      </c>
      <c r="AR157" s="1" t="s">
        <v>52</v>
      </c>
      <c r="AS157" s="1" t="s">
        <v>52</v>
      </c>
      <c r="AU157" s="1" t="s">
        <v>584</v>
      </c>
      <c r="AV157">
        <v>139</v>
      </c>
    </row>
    <row r="158" spans="1:48" ht="30" customHeight="1" x14ac:dyDescent="0.3">
      <c r="A158" s="7" t="s">
        <v>581</v>
      </c>
      <c r="B158" s="7" t="s">
        <v>585</v>
      </c>
      <c r="C158" s="7" t="s">
        <v>205</v>
      </c>
      <c r="D158" s="8">
        <v>2</v>
      </c>
      <c r="E158" s="10"/>
      <c r="F158" s="10"/>
      <c r="G158" s="10"/>
      <c r="H158" s="10"/>
      <c r="I158" s="10"/>
      <c r="J158" s="10">
        <f t="shared" si="14"/>
        <v>0</v>
      </c>
      <c r="K158" s="10">
        <f t="shared" si="15"/>
        <v>0</v>
      </c>
      <c r="L158" s="10">
        <f t="shared" si="16"/>
        <v>0</v>
      </c>
      <c r="M158" s="7" t="s">
        <v>52</v>
      </c>
      <c r="N158" s="1" t="s">
        <v>586</v>
      </c>
      <c r="O158" s="1" t="s">
        <v>52</v>
      </c>
      <c r="P158" s="1" t="s">
        <v>52</v>
      </c>
      <c r="Q158" s="1" t="s">
        <v>102</v>
      </c>
      <c r="R158" s="1" t="s">
        <v>60</v>
      </c>
      <c r="S158" s="1" t="s">
        <v>60</v>
      </c>
      <c r="T158" s="1" t="s">
        <v>61</v>
      </c>
      <c r="AR158" s="1" t="s">
        <v>52</v>
      </c>
      <c r="AS158" s="1" t="s">
        <v>52</v>
      </c>
      <c r="AU158" s="1" t="s">
        <v>587</v>
      </c>
      <c r="AV158">
        <v>140</v>
      </c>
    </row>
    <row r="159" spans="1:48" ht="30" customHeight="1" x14ac:dyDescent="0.3">
      <c r="A159" s="7" t="s">
        <v>581</v>
      </c>
      <c r="B159" s="7" t="s">
        <v>588</v>
      </c>
      <c r="C159" s="7" t="s">
        <v>205</v>
      </c>
      <c r="D159" s="8">
        <v>12</v>
      </c>
      <c r="E159" s="10"/>
      <c r="F159" s="10"/>
      <c r="G159" s="10"/>
      <c r="H159" s="10"/>
      <c r="I159" s="10"/>
      <c r="J159" s="10">
        <f t="shared" si="14"/>
        <v>0</v>
      </c>
      <c r="K159" s="10">
        <f t="shared" si="15"/>
        <v>0</v>
      </c>
      <c r="L159" s="10">
        <f t="shared" si="16"/>
        <v>0</v>
      </c>
      <c r="M159" s="7" t="s">
        <v>52</v>
      </c>
      <c r="N159" s="1" t="s">
        <v>589</v>
      </c>
      <c r="O159" s="1" t="s">
        <v>52</v>
      </c>
      <c r="P159" s="1" t="s">
        <v>52</v>
      </c>
      <c r="Q159" s="1" t="s">
        <v>102</v>
      </c>
      <c r="R159" s="1" t="s">
        <v>60</v>
      </c>
      <c r="S159" s="1" t="s">
        <v>60</v>
      </c>
      <c r="T159" s="1" t="s">
        <v>61</v>
      </c>
      <c r="AR159" s="1" t="s">
        <v>52</v>
      </c>
      <c r="AS159" s="1" t="s">
        <v>52</v>
      </c>
      <c r="AU159" s="1" t="s">
        <v>590</v>
      </c>
      <c r="AV159">
        <v>141</v>
      </c>
    </row>
    <row r="160" spans="1:48" ht="30" customHeight="1" x14ac:dyDescent="0.3">
      <c r="A160" s="7" t="s">
        <v>581</v>
      </c>
      <c r="B160" s="7" t="s">
        <v>591</v>
      </c>
      <c r="C160" s="7" t="s">
        <v>205</v>
      </c>
      <c r="D160" s="8">
        <v>3</v>
      </c>
      <c r="E160" s="10"/>
      <c r="F160" s="10"/>
      <c r="G160" s="10"/>
      <c r="H160" s="10"/>
      <c r="I160" s="10"/>
      <c r="J160" s="10">
        <f t="shared" si="14"/>
        <v>0</v>
      </c>
      <c r="K160" s="10">
        <f t="shared" si="15"/>
        <v>0</v>
      </c>
      <c r="L160" s="10">
        <f t="shared" si="16"/>
        <v>0</v>
      </c>
      <c r="M160" s="7" t="s">
        <v>52</v>
      </c>
      <c r="N160" s="1" t="s">
        <v>592</v>
      </c>
      <c r="O160" s="1" t="s">
        <v>52</v>
      </c>
      <c r="P160" s="1" t="s">
        <v>52</v>
      </c>
      <c r="Q160" s="1" t="s">
        <v>102</v>
      </c>
      <c r="R160" s="1" t="s">
        <v>60</v>
      </c>
      <c r="S160" s="1" t="s">
        <v>60</v>
      </c>
      <c r="T160" s="1" t="s">
        <v>61</v>
      </c>
      <c r="AR160" s="1" t="s">
        <v>52</v>
      </c>
      <c r="AS160" s="1" t="s">
        <v>52</v>
      </c>
      <c r="AU160" s="1" t="s">
        <v>593</v>
      </c>
      <c r="AV160">
        <v>142</v>
      </c>
    </row>
    <row r="161" spans="1:48" ht="30" customHeight="1" x14ac:dyDescent="0.3">
      <c r="A161" s="7" t="s">
        <v>594</v>
      </c>
      <c r="B161" s="7" t="s">
        <v>595</v>
      </c>
      <c r="C161" s="7" t="s">
        <v>205</v>
      </c>
      <c r="D161" s="8">
        <v>3</v>
      </c>
      <c r="E161" s="10"/>
      <c r="F161" s="10"/>
      <c r="G161" s="10"/>
      <c r="H161" s="10"/>
      <c r="I161" s="10"/>
      <c r="J161" s="10">
        <f t="shared" si="14"/>
        <v>0</v>
      </c>
      <c r="K161" s="10">
        <f t="shared" si="15"/>
        <v>0</v>
      </c>
      <c r="L161" s="10">
        <f t="shared" si="16"/>
        <v>0</v>
      </c>
      <c r="M161" s="7" t="s">
        <v>52</v>
      </c>
      <c r="N161" s="1" t="s">
        <v>596</v>
      </c>
      <c r="O161" s="1" t="s">
        <v>52</v>
      </c>
      <c r="P161" s="1" t="s">
        <v>52</v>
      </c>
      <c r="Q161" s="1" t="s">
        <v>102</v>
      </c>
      <c r="R161" s="1" t="s">
        <v>60</v>
      </c>
      <c r="S161" s="1" t="s">
        <v>60</v>
      </c>
      <c r="T161" s="1" t="s">
        <v>61</v>
      </c>
      <c r="AR161" s="1" t="s">
        <v>52</v>
      </c>
      <c r="AS161" s="1" t="s">
        <v>52</v>
      </c>
      <c r="AU161" s="1" t="s">
        <v>597</v>
      </c>
      <c r="AV161">
        <v>143</v>
      </c>
    </row>
    <row r="162" spans="1:48" ht="30" customHeight="1" x14ac:dyDescent="0.3">
      <c r="A162" s="7" t="s">
        <v>594</v>
      </c>
      <c r="B162" s="7" t="s">
        <v>598</v>
      </c>
      <c r="C162" s="7" t="s">
        <v>205</v>
      </c>
      <c r="D162" s="8">
        <v>2</v>
      </c>
      <c r="E162" s="10"/>
      <c r="F162" s="10"/>
      <c r="G162" s="10"/>
      <c r="H162" s="10"/>
      <c r="I162" s="10"/>
      <c r="J162" s="10">
        <f t="shared" si="14"/>
        <v>0</v>
      </c>
      <c r="K162" s="10">
        <f t="shared" si="15"/>
        <v>0</v>
      </c>
      <c r="L162" s="10">
        <f t="shared" si="16"/>
        <v>0</v>
      </c>
      <c r="M162" s="7" t="s">
        <v>52</v>
      </c>
      <c r="N162" s="1" t="s">
        <v>599</v>
      </c>
      <c r="O162" s="1" t="s">
        <v>52</v>
      </c>
      <c r="P162" s="1" t="s">
        <v>52</v>
      </c>
      <c r="Q162" s="1" t="s">
        <v>102</v>
      </c>
      <c r="R162" s="1" t="s">
        <v>60</v>
      </c>
      <c r="S162" s="1" t="s">
        <v>60</v>
      </c>
      <c r="T162" s="1" t="s">
        <v>61</v>
      </c>
      <c r="AR162" s="1" t="s">
        <v>52</v>
      </c>
      <c r="AS162" s="1" t="s">
        <v>52</v>
      </c>
      <c r="AU162" s="1" t="s">
        <v>600</v>
      </c>
      <c r="AV162">
        <v>144</v>
      </c>
    </row>
    <row r="163" spans="1:48" ht="30" customHeight="1" x14ac:dyDescent="0.3">
      <c r="A163" s="7" t="s">
        <v>594</v>
      </c>
      <c r="B163" s="7" t="s">
        <v>601</v>
      </c>
      <c r="C163" s="7" t="s">
        <v>205</v>
      </c>
      <c r="D163" s="8">
        <v>1</v>
      </c>
      <c r="E163" s="10"/>
      <c r="F163" s="10"/>
      <c r="G163" s="10"/>
      <c r="H163" s="10"/>
      <c r="I163" s="10"/>
      <c r="J163" s="10">
        <f t="shared" si="14"/>
        <v>0</v>
      </c>
      <c r="K163" s="10">
        <f t="shared" si="15"/>
        <v>0</v>
      </c>
      <c r="L163" s="10">
        <f t="shared" si="16"/>
        <v>0</v>
      </c>
      <c r="M163" s="7" t="s">
        <v>52</v>
      </c>
      <c r="N163" s="1" t="s">
        <v>602</v>
      </c>
      <c r="O163" s="1" t="s">
        <v>52</v>
      </c>
      <c r="P163" s="1" t="s">
        <v>52</v>
      </c>
      <c r="Q163" s="1" t="s">
        <v>102</v>
      </c>
      <c r="R163" s="1" t="s">
        <v>60</v>
      </c>
      <c r="S163" s="1" t="s">
        <v>60</v>
      </c>
      <c r="T163" s="1" t="s">
        <v>61</v>
      </c>
      <c r="AR163" s="1" t="s">
        <v>52</v>
      </c>
      <c r="AS163" s="1" t="s">
        <v>52</v>
      </c>
      <c r="AU163" s="1" t="s">
        <v>603</v>
      </c>
      <c r="AV163">
        <v>145</v>
      </c>
    </row>
    <row r="164" spans="1:48" ht="30" customHeight="1" x14ac:dyDescent="0.3">
      <c r="A164" s="7" t="s">
        <v>594</v>
      </c>
      <c r="B164" s="7" t="s">
        <v>604</v>
      </c>
      <c r="C164" s="7" t="s">
        <v>205</v>
      </c>
      <c r="D164" s="8">
        <v>2</v>
      </c>
      <c r="E164" s="10"/>
      <c r="F164" s="10"/>
      <c r="G164" s="10"/>
      <c r="H164" s="10"/>
      <c r="I164" s="10"/>
      <c r="J164" s="10">
        <f t="shared" si="14"/>
        <v>0</v>
      </c>
      <c r="K164" s="10">
        <f t="shared" si="15"/>
        <v>0</v>
      </c>
      <c r="L164" s="10">
        <f t="shared" si="16"/>
        <v>0</v>
      </c>
      <c r="M164" s="7" t="s">
        <v>52</v>
      </c>
      <c r="N164" s="1" t="s">
        <v>605</v>
      </c>
      <c r="O164" s="1" t="s">
        <v>52</v>
      </c>
      <c r="P164" s="1" t="s">
        <v>52</v>
      </c>
      <c r="Q164" s="1" t="s">
        <v>102</v>
      </c>
      <c r="R164" s="1" t="s">
        <v>60</v>
      </c>
      <c r="S164" s="1" t="s">
        <v>60</v>
      </c>
      <c r="T164" s="1" t="s">
        <v>61</v>
      </c>
      <c r="AR164" s="1" t="s">
        <v>52</v>
      </c>
      <c r="AS164" s="1" t="s">
        <v>52</v>
      </c>
      <c r="AU164" s="1" t="s">
        <v>606</v>
      </c>
      <c r="AV164">
        <v>146</v>
      </c>
    </row>
    <row r="165" spans="1:48" ht="30" customHeight="1" x14ac:dyDescent="0.3">
      <c r="A165" s="7" t="s">
        <v>594</v>
      </c>
      <c r="B165" s="7" t="s">
        <v>607</v>
      </c>
      <c r="C165" s="7" t="s">
        <v>205</v>
      </c>
      <c r="D165" s="8">
        <v>9</v>
      </c>
      <c r="E165" s="10"/>
      <c r="F165" s="10"/>
      <c r="G165" s="10"/>
      <c r="H165" s="10"/>
      <c r="I165" s="10"/>
      <c r="J165" s="10">
        <f t="shared" si="14"/>
        <v>0</v>
      </c>
      <c r="K165" s="10">
        <f t="shared" si="15"/>
        <v>0</v>
      </c>
      <c r="L165" s="10">
        <f t="shared" si="16"/>
        <v>0</v>
      </c>
      <c r="M165" s="7" t="s">
        <v>52</v>
      </c>
      <c r="N165" s="1" t="s">
        <v>608</v>
      </c>
      <c r="O165" s="1" t="s">
        <v>52</v>
      </c>
      <c r="P165" s="1" t="s">
        <v>52</v>
      </c>
      <c r="Q165" s="1" t="s">
        <v>102</v>
      </c>
      <c r="R165" s="1" t="s">
        <v>60</v>
      </c>
      <c r="S165" s="1" t="s">
        <v>60</v>
      </c>
      <c r="T165" s="1" t="s">
        <v>61</v>
      </c>
      <c r="AR165" s="1" t="s">
        <v>52</v>
      </c>
      <c r="AS165" s="1" t="s">
        <v>52</v>
      </c>
      <c r="AU165" s="1" t="s">
        <v>609</v>
      </c>
      <c r="AV165">
        <v>147</v>
      </c>
    </row>
    <row r="166" spans="1:48" ht="30" customHeight="1" x14ac:dyDescent="0.3">
      <c r="A166" s="7" t="s">
        <v>594</v>
      </c>
      <c r="B166" s="7" t="s">
        <v>610</v>
      </c>
      <c r="C166" s="7" t="s">
        <v>205</v>
      </c>
      <c r="D166" s="8">
        <v>2</v>
      </c>
      <c r="E166" s="10"/>
      <c r="F166" s="10"/>
      <c r="G166" s="10"/>
      <c r="H166" s="10"/>
      <c r="I166" s="10"/>
      <c r="J166" s="10">
        <f t="shared" si="14"/>
        <v>0</v>
      </c>
      <c r="K166" s="10">
        <f t="shared" si="15"/>
        <v>0</v>
      </c>
      <c r="L166" s="10">
        <f t="shared" si="16"/>
        <v>0</v>
      </c>
      <c r="M166" s="7" t="s">
        <v>52</v>
      </c>
      <c r="N166" s="1" t="s">
        <v>611</v>
      </c>
      <c r="O166" s="1" t="s">
        <v>52</v>
      </c>
      <c r="P166" s="1" t="s">
        <v>52</v>
      </c>
      <c r="Q166" s="1" t="s">
        <v>102</v>
      </c>
      <c r="R166" s="1" t="s">
        <v>60</v>
      </c>
      <c r="S166" s="1" t="s">
        <v>60</v>
      </c>
      <c r="T166" s="1" t="s">
        <v>61</v>
      </c>
      <c r="AR166" s="1" t="s">
        <v>52</v>
      </c>
      <c r="AS166" s="1" t="s">
        <v>52</v>
      </c>
      <c r="AU166" s="1" t="s">
        <v>612</v>
      </c>
      <c r="AV166">
        <v>148</v>
      </c>
    </row>
    <row r="167" spans="1:48" ht="30" customHeight="1" x14ac:dyDescent="0.3">
      <c r="A167" s="7" t="s">
        <v>594</v>
      </c>
      <c r="B167" s="7" t="s">
        <v>613</v>
      </c>
      <c r="C167" s="7" t="s">
        <v>205</v>
      </c>
      <c r="D167" s="8">
        <v>8</v>
      </c>
      <c r="E167" s="10"/>
      <c r="F167" s="10"/>
      <c r="G167" s="10"/>
      <c r="H167" s="10"/>
      <c r="I167" s="10"/>
      <c r="J167" s="10">
        <f t="shared" si="14"/>
        <v>0</v>
      </c>
      <c r="K167" s="10">
        <f t="shared" si="15"/>
        <v>0</v>
      </c>
      <c r="L167" s="10">
        <f t="shared" si="16"/>
        <v>0</v>
      </c>
      <c r="M167" s="7" t="s">
        <v>52</v>
      </c>
      <c r="N167" s="1" t="s">
        <v>614</v>
      </c>
      <c r="O167" s="1" t="s">
        <v>52</v>
      </c>
      <c r="P167" s="1" t="s">
        <v>52</v>
      </c>
      <c r="Q167" s="1" t="s">
        <v>102</v>
      </c>
      <c r="R167" s="1" t="s">
        <v>60</v>
      </c>
      <c r="S167" s="1" t="s">
        <v>60</v>
      </c>
      <c r="T167" s="1" t="s">
        <v>61</v>
      </c>
      <c r="AR167" s="1" t="s">
        <v>52</v>
      </c>
      <c r="AS167" s="1" t="s">
        <v>52</v>
      </c>
      <c r="AU167" s="1" t="s">
        <v>615</v>
      </c>
      <c r="AV167">
        <v>149</v>
      </c>
    </row>
    <row r="168" spans="1:48" ht="30" customHeight="1" x14ac:dyDescent="0.3">
      <c r="A168" s="7" t="s">
        <v>594</v>
      </c>
      <c r="B168" s="7" t="s">
        <v>616</v>
      </c>
      <c r="C168" s="7" t="s">
        <v>205</v>
      </c>
      <c r="D168" s="8">
        <v>8</v>
      </c>
      <c r="E168" s="10"/>
      <c r="F168" s="10"/>
      <c r="G168" s="10"/>
      <c r="H168" s="10"/>
      <c r="I168" s="10"/>
      <c r="J168" s="10">
        <f t="shared" si="14"/>
        <v>0</v>
      </c>
      <c r="K168" s="10">
        <f t="shared" si="15"/>
        <v>0</v>
      </c>
      <c r="L168" s="10">
        <f t="shared" si="16"/>
        <v>0</v>
      </c>
      <c r="M168" s="7" t="s">
        <v>52</v>
      </c>
      <c r="N168" s="1" t="s">
        <v>617</v>
      </c>
      <c r="O168" s="1" t="s">
        <v>52</v>
      </c>
      <c r="P168" s="1" t="s">
        <v>52</v>
      </c>
      <c r="Q168" s="1" t="s">
        <v>102</v>
      </c>
      <c r="R168" s="1" t="s">
        <v>60</v>
      </c>
      <c r="S168" s="1" t="s">
        <v>60</v>
      </c>
      <c r="T168" s="1" t="s">
        <v>61</v>
      </c>
      <c r="AR168" s="1" t="s">
        <v>52</v>
      </c>
      <c r="AS168" s="1" t="s">
        <v>52</v>
      </c>
      <c r="AU168" s="1" t="s">
        <v>618</v>
      </c>
      <c r="AV168">
        <v>150</v>
      </c>
    </row>
    <row r="169" spans="1:48" ht="30" customHeight="1" x14ac:dyDescent="0.3">
      <c r="A169" s="7" t="s">
        <v>594</v>
      </c>
      <c r="B169" s="7" t="s">
        <v>619</v>
      </c>
      <c r="C169" s="7" t="s">
        <v>205</v>
      </c>
      <c r="D169" s="8">
        <v>1</v>
      </c>
      <c r="E169" s="10"/>
      <c r="F169" s="10"/>
      <c r="G169" s="10"/>
      <c r="H169" s="10"/>
      <c r="I169" s="10"/>
      <c r="J169" s="10">
        <f t="shared" si="14"/>
        <v>0</v>
      </c>
      <c r="K169" s="10">
        <f t="shared" si="15"/>
        <v>0</v>
      </c>
      <c r="L169" s="10">
        <f t="shared" si="16"/>
        <v>0</v>
      </c>
      <c r="M169" s="7" t="s">
        <v>52</v>
      </c>
      <c r="N169" s="1" t="s">
        <v>620</v>
      </c>
      <c r="O169" s="1" t="s">
        <v>52</v>
      </c>
      <c r="P169" s="1" t="s">
        <v>52</v>
      </c>
      <c r="Q169" s="1" t="s">
        <v>102</v>
      </c>
      <c r="R169" s="1" t="s">
        <v>60</v>
      </c>
      <c r="S169" s="1" t="s">
        <v>60</v>
      </c>
      <c r="T169" s="1" t="s">
        <v>61</v>
      </c>
      <c r="AR169" s="1" t="s">
        <v>52</v>
      </c>
      <c r="AS169" s="1" t="s">
        <v>52</v>
      </c>
      <c r="AU169" s="1" t="s">
        <v>621</v>
      </c>
      <c r="AV169">
        <v>151</v>
      </c>
    </row>
    <row r="170" spans="1:48" ht="30" customHeight="1" x14ac:dyDescent="0.3">
      <c r="A170" s="7" t="s">
        <v>594</v>
      </c>
      <c r="B170" s="7" t="s">
        <v>622</v>
      </c>
      <c r="C170" s="7" t="s">
        <v>205</v>
      </c>
      <c r="D170" s="8">
        <v>3</v>
      </c>
      <c r="E170" s="10"/>
      <c r="F170" s="10"/>
      <c r="G170" s="10"/>
      <c r="H170" s="10"/>
      <c r="I170" s="10"/>
      <c r="J170" s="10">
        <f t="shared" si="14"/>
        <v>0</v>
      </c>
      <c r="K170" s="10">
        <f t="shared" si="15"/>
        <v>0</v>
      </c>
      <c r="L170" s="10">
        <f t="shared" si="16"/>
        <v>0</v>
      </c>
      <c r="M170" s="7" t="s">
        <v>52</v>
      </c>
      <c r="N170" s="1" t="s">
        <v>623</v>
      </c>
      <c r="O170" s="1" t="s">
        <v>52</v>
      </c>
      <c r="P170" s="1" t="s">
        <v>52</v>
      </c>
      <c r="Q170" s="1" t="s">
        <v>102</v>
      </c>
      <c r="R170" s="1" t="s">
        <v>60</v>
      </c>
      <c r="S170" s="1" t="s">
        <v>60</v>
      </c>
      <c r="T170" s="1" t="s">
        <v>61</v>
      </c>
      <c r="AR170" s="1" t="s">
        <v>52</v>
      </c>
      <c r="AS170" s="1" t="s">
        <v>52</v>
      </c>
      <c r="AU170" s="1" t="s">
        <v>624</v>
      </c>
      <c r="AV170">
        <v>152</v>
      </c>
    </row>
    <row r="171" spans="1:48" ht="30" customHeight="1" x14ac:dyDescent="0.3">
      <c r="A171" s="7" t="s">
        <v>594</v>
      </c>
      <c r="B171" s="7" t="s">
        <v>625</v>
      </c>
      <c r="C171" s="7" t="s">
        <v>205</v>
      </c>
      <c r="D171" s="8">
        <v>6</v>
      </c>
      <c r="E171" s="10"/>
      <c r="F171" s="10"/>
      <c r="G171" s="10"/>
      <c r="H171" s="10"/>
      <c r="I171" s="10"/>
      <c r="J171" s="10">
        <f t="shared" si="14"/>
        <v>0</v>
      </c>
      <c r="K171" s="10">
        <f t="shared" si="15"/>
        <v>0</v>
      </c>
      <c r="L171" s="10">
        <f t="shared" si="16"/>
        <v>0</v>
      </c>
      <c r="M171" s="7" t="s">
        <v>52</v>
      </c>
      <c r="N171" s="1" t="s">
        <v>626</v>
      </c>
      <c r="O171" s="1" t="s">
        <v>52</v>
      </c>
      <c r="P171" s="1" t="s">
        <v>52</v>
      </c>
      <c r="Q171" s="1" t="s">
        <v>102</v>
      </c>
      <c r="R171" s="1" t="s">
        <v>60</v>
      </c>
      <c r="S171" s="1" t="s">
        <v>60</v>
      </c>
      <c r="T171" s="1" t="s">
        <v>61</v>
      </c>
      <c r="AR171" s="1" t="s">
        <v>52</v>
      </c>
      <c r="AS171" s="1" t="s">
        <v>52</v>
      </c>
      <c r="AU171" s="1" t="s">
        <v>627</v>
      </c>
      <c r="AV171">
        <v>153</v>
      </c>
    </row>
    <row r="172" spans="1:48" ht="30" customHeight="1" x14ac:dyDescent="0.3">
      <c r="A172" s="7" t="s">
        <v>594</v>
      </c>
      <c r="B172" s="7" t="s">
        <v>628</v>
      </c>
      <c r="C172" s="7" t="s">
        <v>205</v>
      </c>
      <c r="D172" s="8">
        <v>12</v>
      </c>
      <c r="E172" s="10"/>
      <c r="F172" s="10"/>
      <c r="G172" s="10"/>
      <c r="H172" s="10"/>
      <c r="I172" s="10"/>
      <c r="J172" s="10">
        <f t="shared" si="14"/>
        <v>0</v>
      </c>
      <c r="K172" s="10">
        <f t="shared" si="15"/>
        <v>0</v>
      </c>
      <c r="L172" s="10">
        <f t="shared" si="16"/>
        <v>0</v>
      </c>
      <c r="M172" s="7" t="s">
        <v>52</v>
      </c>
      <c r="N172" s="1" t="s">
        <v>629</v>
      </c>
      <c r="O172" s="1" t="s">
        <v>52</v>
      </c>
      <c r="P172" s="1" t="s">
        <v>52</v>
      </c>
      <c r="Q172" s="1" t="s">
        <v>102</v>
      </c>
      <c r="R172" s="1" t="s">
        <v>60</v>
      </c>
      <c r="S172" s="1" t="s">
        <v>60</v>
      </c>
      <c r="T172" s="1" t="s">
        <v>61</v>
      </c>
      <c r="AR172" s="1" t="s">
        <v>52</v>
      </c>
      <c r="AS172" s="1" t="s">
        <v>52</v>
      </c>
      <c r="AU172" s="1" t="s">
        <v>630</v>
      </c>
      <c r="AV172">
        <v>154</v>
      </c>
    </row>
    <row r="173" spans="1:48" ht="30" customHeight="1" x14ac:dyDescent="0.3">
      <c r="A173" s="7" t="s">
        <v>594</v>
      </c>
      <c r="B173" s="7" t="s">
        <v>631</v>
      </c>
      <c r="C173" s="7" t="s">
        <v>205</v>
      </c>
      <c r="D173" s="8">
        <v>14</v>
      </c>
      <c r="E173" s="10"/>
      <c r="F173" s="10"/>
      <c r="G173" s="10"/>
      <c r="H173" s="10"/>
      <c r="I173" s="10"/>
      <c r="J173" s="10">
        <f t="shared" si="14"/>
        <v>0</v>
      </c>
      <c r="K173" s="10">
        <f t="shared" si="15"/>
        <v>0</v>
      </c>
      <c r="L173" s="10">
        <f t="shared" si="16"/>
        <v>0</v>
      </c>
      <c r="M173" s="7" t="s">
        <v>52</v>
      </c>
      <c r="N173" s="1" t="s">
        <v>632</v>
      </c>
      <c r="O173" s="1" t="s">
        <v>52</v>
      </c>
      <c r="P173" s="1" t="s">
        <v>52</v>
      </c>
      <c r="Q173" s="1" t="s">
        <v>102</v>
      </c>
      <c r="R173" s="1" t="s">
        <v>60</v>
      </c>
      <c r="S173" s="1" t="s">
        <v>60</v>
      </c>
      <c r="T173" s="1" t="s">
        <v>61</v>
      </c>
      <c r="AR173" s="1" t="s">
        <v>52</v>
      </c>
      <c r="AS173" s="1" t="s">
        <v>52</v>
      </c>
      <c r="AU173" s="1" t="s">
        <v>633</v>
      </c>
      <c r="AV173">
        <v>155</v>
      </c>
    </row>
    <row r="174" spans="1:48" ht="30" customHeight="1" x14ac:dyDescent="0.3">
      <c r="A174" s="7" t="s">
        <v>634</v>
      </c>
      <c r="B174" s="7" t="s">
        <v>635</v>
      </c>
      <c r="C174" s="7" t="s">
        <v>105</v>
      </c>
      <c r="D174" s="8">
        <v>30</v>
      </c>
      <c r="E174" s="10"/>
      <c r="F174" s="10"/>
      <c r="G174" s="10"/>
      <c r="H174" s="10"/>
      <c r="I174" s="10"/>
      <c r="J174" s="10">
        <f t="shared" si="14"/>
        <v>0</v>
      </c>
      <c r="K174" s="10">
        <f t="shared" si="15"/>
        <v>0</v>
      </c>
      <c r="L174" s="10">
        <f t="shared" si="16"/>
        <v>0</v>
      </c>
      <c r="M174" s="7" t="s">
        <v>52</v>
      </c>
      <c r="N174" s="1" t="s">
        <v>636</v>
      </c>
      <c r="O174" s="1" t="s">
        <v>52</v>
      </c>
      <c r="P174" s="1" t="s">
        <v>52</v>
      </c>
      <c r="Q174" s="1" t="s">
        <v>102</v>
      </c>
      <c r="R174" s="1" t="s">
        <v>60</v>
      </c>
      <c r="S174" s="1" t="s">
        <v>60</v>
      </c>
      <c r="T174" s="1" t="s">
        <v>61</v>
      </c>
      <c r="AR174" s="1" t="s">
        <v>52</v>
      </c>
      <c r="AS174" s="1" t="s">
        <v>52</v>
      </c>
      <c r="AU174" s="1" t="s">
        <v>637</v>
      </c>
      <c r="AV174">
        <v>159</v>
      </c>
    </row>
    <row r="175" spans="1:48" ht="30" customHeight="1" x14ac:dyDescent="0.3">
      <c r="A175" s="7" t="s">
        <v>638</v>
      </c>
      <c r="B175" s="7" t="s">
        <v>639</v>
      </c>
      <c r="C175" s="7" t="s">
        <v>322</v>
      </c>
      <c r="D175" s="8">
        <v>1</v>
      </c>
      <c r="E175" s="10"/>
      <c r="F175" s="10"/>
      <c r="G175" s="10"/>
      <c r="H175" s="10"/>
      <c r="I175" s="10"/>
      <c r="J175" s="10">
        <f t="shared" si="14"/>
        <v>0</v>
      </c>
      <c r="K175" s="10">
        <f t="shared" si="15"/>
        <v>0</v>
      </c>
      <c r="L175" s="10">
        <f t="shared" si="16"/>
        <v>0</v>
      </c>
      <c r="M175" s="7" t="s">
        <v>640</v>
      </c>
      <c r="N175" s="1" t="s">
        <v>641</v>
      </c>
      <c r="O175" s="1" t="s">
        <v>52</v>
      </c>
      <c r="P175" s="1" t="s">
        <v>52</v>
      </c>
      <c r="Q175" s="1" t="s">
        <v>102</v>
      </c>
      <c r="R175" s="1" t="s">
        <v>61</v>
      </c>
      <c r="S175" s="1" t="s">
        <v>60</v>
      </c>
      <c r="T175" s="1" t="s">
        <v>60</v>
      </c>
      <c r="AR175" s="1" t="s">
        <v>52</v>
      </c>
      <c r="AS175" s="1" t="s">
        <v>52</v>
      </c>
      <c r="AU175" s="1" t="s">
        <v>642</v>
      </c>
      <c r="AV175">
        <v>201</v>
      </c>
    </row>
    <row r="176" spans="1:48" ht="30" customHeight="1" x14ac:dyDescent="0.3">
      <c r="A176" s="7" t="s">
        <v>643</v>
      </c>
      <c r="B176" s="7" t="s">
        <v>644</v>
      </c>
      <c r="C176" s="7" t="s">
        <v>645</v>
      </c>
      <c r="D176" s="8">
        <v>28</v>
      </c>
      <c r="E176" s="10"/>
      <c r="F176" s="10"/>
      <c r="G176" s="10"/>
      <c r="H176" s="10"/>
      <c r="I176" s="10"/>
      <c r="J176" s="10">
        <f t="shared" si="14"/>
        <v>0</v>
      </c>
      <c r="K176" s="10">
        <f t="shared" si="15"/>
        <v>0</v>
      </c>
      <c r="L176" s="10">
        <f t="shared" si="16"/>
        <v>0</v>
      </c>
      <c r="M176" s="7" t="s">
        <v>646</v>
      </c>
      <c r="N176" s="1" t="s">
        <v>647</v>
      </c>
      <c r="O176" s="1" t="s">
        <v>52</v>
      </c>
      <c r="P176" s="1" t="s">
        <v>52</v>
      </c>
      <c r="Q176" s="1" t="s">
        <v>102</v>
      </c>
      <c r="R176" s="1" t="s">
        <v>61</v>
      </c>
      <c r="S176" s="1" t="s">
        <v>60</v>
      </c>
      <c r="T176" s="1" t="s">
        <v>60</v>
      </c>
      <c r="AR176" s="1" t="s">
        <v>52</v>
      </c>
      <c r="AS176" s="1" t="s">
        <v>52</v>
      </c>
      <c r="AU176" s="1" t="s">
        <v>648</v>
      </c>
      <c r="AV176">
        <v>157</v>
      </c>
    </row>
    <row r="177" spans="1:48" ht="30" customHeight="1" x14ac:dyDescent="0.3">
      <c r="A177" s="7" t="s">
        <v>649</v>
      </c>
      <c r="B177" s="7" t="s">
        <v>650</v>
      </c>
      <c r="C177" s="7" t="s">
        <v>645</v>
      </c>
      <c r="D177" s="8">
        <v>87</v>
      </c>
      <c r="E177" s="10"/>
      <c r="F177" s="10"/>
      <c r="G177" s="10"/>
      <c r="H177" s="10"/>
      <c r="I177" s="10"/>
      <c r="J177" s="10">
        <f t="shared" si="14"/>
        <v>0</v>
      </c>
      <c r="K177" s="10">
        <f t="shared" si="15"/>
        <v>0</v>
      </c>
      <c r="L177" s="10">
        <f t="shared" si="16"/>
        <v>0</v>
      </c>
      <c r="M177" s="7" t="s">
        <v>651</v>
      </c>
      <c r="N177" s="1" t="s">
        <v>652</v>
      </c>
      <c r="O177" s="1" t="s">
        <v>52</v>
      </c>
      <c r="P177" s="1" t="s">
        <v>52</v>
      </c>
      <c r="Q177" s="1" t="s">
        <v>102</v>
      </c>
      <c r="R177" s="1" t="s">
        <v>61</v>
      </c>
      <c r="S177" s="1" t="s">
        <v>60</v>
      </c>
      <c r="T177" s="1" t="s">
        <v>60</v>
      </c>
      <c r="AR177" s="1" t="s">
        <v>52</v>
      </c>
      <c r="AS177" s="1" t="s">
        <v>52</v>
      </c>
      <c r="AU177" s="1" t="s">
        <v>653</v>
      </c>
      <c r="AV177">
        <v>156</v>
      </c>
    </row>
    <row r="178" spans="1:48" ht="30" customHeight="1" x14ac:dyDescent="0.3">
      <c r="A178" s="7" t="s">
        <v>654</v>
      </c>
      <c r="B178" s="7" t="s">
        <v>655</v>
      </c>
      <c r="C178" s="7" t="s">
        <v>367</v>
      </c>
      <c r="D178" s="8">
        <v>2</v>
      </c>
      <c r="E178" s="10"/>
      <c r="F178" s="10"/>
      <c r="G178" s="10"/>
      <c r="H178" s="10"/>
      <c r="I178" s="10"/>
      <c r="J178" s="10">
        <f t="shared" si="14"/>
        <v>0</v>
      </c>
      <c r="K178" s="10">
        <f t="shared" si="15"/>
        <v>0</v>
      </c>
      <c r="L178" s="10">
        <f t="shared" si="16"/>
        <v>0</v>
      </c>
      <c r="M178" s="7" t="s">
        <v>52</v>
      </c>
      <c r="N178" s="1" t="s">
        <v>656</v>
      </c>
      <c r="O178" s="1" t="s">
        <v>52</v>
      </c>
      <c r="P178" s="1" t="s">
        <v>52</v>
      </c>
      <c r="Q178" s="1" t="s">
        <v>102</v>
      </c>
      <c r="R178" s="1" t="s">
        <v>60</v>
      </c>
      <c r="S178" s="1" t="s">
        <v>60</v>
      </c>
      <c r="T178" s="1" t="s">
        <v>61</v>
      </c>
      <c r="AR178" s="1" t="s">
        <v>52</v>
      </c>
      <c r="AS178" s="1" t="s">
        <v>52</v>
      </c>
      <c r="AU178" s="1" t="s">
        <v>657</v>
      </c>
      <c r="AV178">
        <v>160</v>
      </c>
    </row>
    <row r="179" spans="1:48" ht="30" customHeight="1" x14ac:dyDescent="0.3">
      <c r="A179" s="7" t="s">
        <v>658</v>
      </c>
      <c r="B179" s="7" t="s">
        <v>659</v>
      </c>
      <c r="C179" s="7" t="s">
        <v>367</v>
      </c>
      <c r="D179" s="8">
        <v>1</v>
      </c>
      <c r="E179" s="10"/>
      <c r="F179" s="10"/>
      <c r="G179" s="10"/>
      <c r="H179" s="10"/>
      <c r="I179" s="10"/>
      <c r="J179" s="10">
        <f t="shared" si="14"/>
        <v>0</v>
      </c>
      <c r="K179" s="10">
        <f t="shared" si="15"/>
        <v>0</v>
      </c>
      <c r="L179" s="10">
        <f t="shared" si="16"/>
        <v>0</v>
      </c>
      <c r="M179" s="7" t="s">
        <v>52</v>
      </c>
      <c r="N179" s="1" t="s">
        <v>660</v>
      </c>
      <c r="O179" s="1" t="s">
        <v>52</v>
      </c>
      <c r="P179" s="1" t="s">
        <v>52</v>
      </c>
      <c r="Q179" s="1" t="s">
        <v>102</v>
      </c>
      <c r="R179" s="1" t="s">
        <v>60</v>
      </c>
      <c r="S179" s="1" t="s">
        <v>60</v>
      </c>
      <c r="T179" s="1" t="s">
        <v>61</v>
      </c>
      <c r="AR179" s="1" t="s">
        <v>52</v>
      </c>
      <c r="AS179" s="1" t="s">
        <v>52</v>
      </c>
      <c r="AU179" s="1" t="s">
        <v>661</v>
      </c>
      <c r="AV179">
        <v>202</v>
      </c>
    </row>
    <row r="180" spans="1:48" ht="30" customHeight="1" x14ac:dyDescent="0.3">
      <c r="A180" s="7" t="s">
        <v>662</v>
      </c>
      <c r="B180" s="7" t="s">
        <v>663</v>
      </c>
      <c r="C180" s="7" t="s">
        <v>58</v>
      </c>
      <c r="D180" s="8">
        <v>1</v>
      </c>
      <c r="E180" s="10"/>
      <c r="F180" s="10"/>
      <c r="G180" s="10"/>
      <c r="H180" s="10"/>
      <c r="I180" s="10"/>
      <c r="J180" s="10">
        <f t="shared" si="14"/>
        <v>0</v>
      </c>
      <c r="K180" s="10">
        <f t="shared" si="15"/>
        <v>0</v>
      </c>
      <c r="L180" s="10">
        <f t="shared" si="16"/>
        <v>0</v>
      </c>
      <c r="M180" s="7" t="s">
        <v>52</v>
      </c>
      <c r="N180" s="1" t="s">
        <v>664</v>
      </c>
      <c r="O180" s="1" t="s">
        <v>52</v>
      </c>
      <c r="P180" s="1" t="s">
        <v>52</v>
      </c>
      <c r="Q180" s="1" t="s">
        <v>102</v>
      </c>
      <c r="R180" s="1" t="s">
        <v>60</v>
      </c>
      <c r="S180" s="1" t="s">
        <v>60</v>
      </c>
      <c r="T180" s="1" t="s">
        <v>61</v>
      </c>
      <c r="AR180" s="1" t="s">
        <v>52</v>
      </c>
      <c r="AS180" s="1" t="s">
        <v>52</v>
      </c>
      <c r="AU180" s="1" t="s">
        <v>665</v>
      </c>
      <c r="AV180">
        <v>161</v>
      </c>
    </row>
    <row r="181" spans="1:48" ht="30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48" ht="30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48" ht="30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48" ht="30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48" ht="30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48" ht="30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48" ht="30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48" ht="30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</row>
    <row r="189" spans="1:48" ht="30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48" ht="30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48" ht="30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48" ht="30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1:48" ht="30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48" ht="30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48" ht="30" customHeight="1" x14ac:dyDescent="0.3">
      <c r="A195" s="7" t="s">
        <v>99</v>
      </c>
      <c r="B195" s="8"/>
      <c r="C195" s="8"/>
      <c r="D195" s="8"/>
      <c r="E195" s="8"/>
      <c r="F195" s="10">
        <f>SUM(F29:F194)</f>
        <v>0</v>
      </c>
      <c r="G195" s="8"/>
      <c r="H195" s="10">
        <f>SUM(H29:H194)</f>
        <v>0</v>
      </c>
      <c r="I195" s="8"/>
      <c r="J195" s="10">
        <f>SUM(J29:J194)</f>
        <v>0</v>
      </c>
      <c r="K195" s="8"/>
      <c r="L195" s="87">
        <f>SUM(L29:L194)</f>
        <v>0</v>
      </c>
      <c r="M195" s="8"/>
      <c r="N195" t="s">
        <v>100</v>
      </c>
    </row>
    <row r="196" spans="1:48" ht="30" customHeight="1" x14ac:dyDescent="0.3">
      <c r="A196" s="88" t="s">
        <v>666</v>
      </c>
      <c r="B196" s="11" t="s">
        <v>52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5"/>
      <c r="O196" s="5"/>
      <c r="P196" s="5"/>
      <c r="Q196" s="4" t="s">
        <v>667</v>
      </c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</row>
    <row r="197" spans="1:48" ht="30" customHeight="1" x14ac:dyDescent="0.3">
      <c r="A197" s="7" t="s">
        <v>668</v>
      </c>
      <c r="B197" s="7" t="s">
        <v>669</v>
      </c>
      <c r="C197" s="7" t="s">
        <v>58</v>
      </c>
      <c r="D197" s="8">
        <v>6</v>
      </c>
      <c r="E197" s="10"/>
      <c r="F197" s="10"/>
      <c r="G197" s="10"/>
      <c r="H197" s="10"/>
      <c r="I197" s="10"/>
      <c r="J197" s="10">
        <f t="shared" ref="J197:J207" si="17">TRUNC(I197*D197, 0)</f>
        <v>0</v>
      </c>
      <c r="K197" s="10">
        <f>TRUNC(E197+G197+I197, 0)</f>
        <v>0</v>
      </c>
      <c r="L197" s="10">
        <f t="shared" ref="L197:L207" si="18">TRUNC(F197+H197+J197, 0)</f>
        <v>0</v>
      </c>
      <c r="M197" s="7" t="s">
        <v>670</v>
      </c>
      <c r="N197" s="1" t="s">
        <v>671</v>
      </c>
      <c r="O197" s="1" t="s">
        <v>52</v>
      </c>
      <c r="P197" s="1" t="s">
        <v>52</v>
      </c>
      <c r="Q197" s="1" t="s">
        <v>667</v>
      </c>
      <c r="R197" s="1" t="s">
        <v>61</v>
      </c>
      <c r="S197" s="1" t="s">
        <v>60</v>
      </c>
      <c r="T197" s="1" t="s">
        <v>60</v>
      </c>
      <c r="AR197" s="1" t="s">
        <v>52</v>
      </c>
      <c r="AS197" s="1" t="s">
        <v>52</v>
      </c>
      <c r="AU197" s="1" t="s">
        <v>672</v>
      </c>
      <c r="AV197">
        <v>354</v>
      </c>
    </row>
    <row r="198" spans="1:48" ht="30" customHeight="1" x14ac:dyDescent="0.3">
      <c r="A198" s="7" t="s">
        <v>673</v>
      </c>
      <c r="B198" s="7" t="s">
        <v>674</v>
      </c>
      <c r="C198" s="7" t="s">
        <v>58</v>
      </c>
      <c r="D198" s="8">
        <v>3</v>
      </c>
      <c r="E198" s="10"/>
      <c r="F198" s="10"/>
      <c r="G198" s="10"/>
      <c r="H198" s="10"/>
      <c r="I198" s="10"/>
      <c r="J198" s="10">
        <f t="shared" si="17"/>
        <v>0</v>
      </c>
      <c r="K198" s="10">
        <f t="shared" ref="K198:K207" si="19">TRUNC(E198+G198+I198, 0)</f>
        <v>0</v>
      </c>
      <c r="L198" s="10">
        <f t="shared" si="18"/>
        <v>0</v>
      </c>
      <c r="M198" s="7" t="s">
        <v>675</v>
      </c>
      <c r="N198" s="1" t="s">
        <v>676</v>
      </c>
      <c r="O198" s="1" t="s">
        <v>52</v>
      </c>
      <c r="P198" s="1" t="s">
        <v>52</v>
      </c>
      <c r="Q198" s="1" t="s">
        <v>667</v>
      </c>
      <c r="R198" s="1" t="s">
        <v>61</v>
      </c>
      <c r="S198" s="1" t="s">
        <v>60</v>
      </c>
      <c r="T198" s="1" t="s">
        <v>60</v>
      </c>
      <c r="AR198" s="1" t="s">
        <v>52</v>
      </c>
      <c r="AS198" s="1" t="s">
        <v>52</v>
      </c>
      <c r="AU198" s="1" t="s">
        <v>677</v>
      </c>
      <c r="AV198">
        <v>214</v>
      </c>
    </row>
    <row r="199" spans="1:48" ht="30" customHeight="1" x14ac:dyDescent="0.3">
      <c r="A199" s="7" t="s">
        <v>678</v>
      </c>
      <c r="B199" s="7" t="s">
        <v>679</v>
      </c>
      <c r="C199" s="7" t="s">
        <v>58</v>
      </c>
      <c r="D199" s="8">
        <v>3</v>
      </c>
      <c r="E199" s="10"/>
      <c r="F199" s="10"/>
      <c r="G199" s="10"/>
      <c r="H199" s="10"/>
      <c r="I199" s="10"/>
      <c r="J199" s="10">
        <f t="shared" si="17"/>
        <v>0</v>
      </c>
      <c r="K199" s="10">
        <f t="shared" si="19"/>
        <v>0</v>
      </c>
      <c r="L199" s="10">
        <f t="shared" si="18"/>
        <v>0</v>
      </c>
      <c r="M199" s="7" t="s">
        <v>680</v>
      </c>
      <c r="N199" s="1" t="s">
        <v>681</v>
      </c>
      <c r="O199" s="1" t="s">
        <v>52</v>
      </c>
      <c r="P199" s="1" t="s">
        <v>52</v>
      </c>
      <c r="Q199" s="1" t="s">
        <v>667</v>
      </c>
      <c r="R199" s="1" t="s">
        <v>61</v>
      </c>
      <c r="S199" s="1" t="s">
        <v>60</v>
      </c>
      <c r="T199" s="1" t="s">
        <v>60</v>
      </c>
      <c r="AR199" s="1" t="s">
        <v>52</v>
      </c>
      <c r="AS199" s="1" t="s">
        <v>52</v>
      </c>
      <c r="AU199" s="1" t="s">
        <v>682</v>
      </c>
      <c r="AV199">
        <v>215</v>
      </c>
    </row>
    <row r="200" spans="1:48" ht="30" customHeight="1" x14ac:dyDescent="0.3">
      <c r="A200" s="7" t="s">
        <v>683</v>
      </c>
      <c r="B200" s="7" t="s">
        <v>684</v>
      </c>
      <c r="C200" s="7" t="s">
        <v>58</v>
      </c>
      <c r="D200" s="8">
        <v>2</v>
      </c>
      <c r="E200" s="10"/>
      <c r="F200" s="10"/>
      <c r="G200" s="10"/>
      <c r="H200" s="10"/>
      <c r="I200" s="10"/>
      <c r="J200" s="10">
        <f t="shared" si="17"/>
        <v>0</v>
      </c>
      <c r="K200" s="10">
        <f t="shared" si="19"/>
        <v>0</v>
      </c>
      <c r="L200" s="10">
        <f t="shared" si="18"/>
        <v>0</v>
      </c>
      <c r="M200" s="7" t="s">
        <v>685</v>
      </c>
      <c r="N200" s="1" t="s">
        <v>686</v>
      </c>
      <c r="O200" s="1" t="s">
        <v>52</v>
      </c>
      <c r="P200" s="1" t="s">
        <v>52</v>
      </c>
      <c r="Q200" s="1" t="s">
        <v>667</v>
      </c>
      <c r="R200" s="1" t="s">
        <v>61</v>
      </c>
      <c r="S200" s="1" t="s">
        <v>60</v>
      </c>
      <c r="T200" s="1" t="s">
        <v>60</v>
      </c>
      <c r="AR200" s="1" t="s">
        <v>52</v>
      </c>
      <c r="AS200" s="1" t="s">
        <v>52</v>
      </c>
      <c r="AU200" s="1" t="s">
        <v>687</v>
      </c>
      <c r="AV200">
        <v>216</v>
      </c>
    </row>
    <row r="201" spans="1:48" ht="30" customHeight="1" x14ac:dyDescent="0.3">
      <c r="A201" s="7" t="s">
        <v>688</v>
      </c>
      <c r="B201" s="7" t="s">
        <v>52</v>
      </c>
      <c r="C201" s="7" t="s">
        <v>367</v>
      </c>
      <c r="D201" s="8">
        <v>1</v>
      </c>
      <c r="E201" s="10"/>
      <c r="F201" s="10"/>
      <c r="G201" s="10"/>
      <c r="H201" s="10"/>
      <c r="I201" s="10"/>
      <c r="J201" s="10">
        <f t="shared" si="17"/>
        <v>0</v>
      </c>
      <c r="K201" s="10">
        <f t="shared" si="19"/>
        <v>0</v>
      </c>
      <c r="L201" s="10">
        <f t="shared" si="18"/>
        <v>0</v>
      </c>
      <c r="M201" s="7" t="s">
        <v>689</v>
      </c>
      <c r="N201" s="1" t="s">
        <v>690</v>
      </c>
      <c r="O201" s="1" t="s">
        <v>52</v>
      </c>
      <c r="P201" s="1" t="s">
        <v>52</v>
      </c>
      <c r="Q201" s="1" t="s">
        <v>667</v>
      </c>
      <c r="R201" s="1" t="s">
        <v>61</v>
      </c>
      <c r="S201" s="1" t="s">
        <v>60</v>
      </c>
      <c r="T201" s="1" t="s">
        <v>60</v>
      </c>
      <c r="AR201" s="1" t="s">
        <v>52</v>
      </c>
      <c r="AS201" s="1" t="s">
        <v>52</v>
      </c>
      <c r="AU201" s="1" t="s">
        <v>691</v>
      </c>
      <c r="AV201">
        <v>213</v>
      </c>
    </row>
    <row r="202" spans="1:48" ht="30" customHeight="1" x14ac:dyDescent="0.3">
      <c r="A202" s="7" t="s">
        <v>692</v>
      </c>
      <c r="B202" s="7" t="s">
        <v>52</v>
      </c>
      <c r="C202" s="7" t="s">
        <v>693</v>
      </c>
      <c r="D202" s="8">
        <v>-63705</v>
      </c>
      <c r="E202" s="10"/>
      <c r="F202" s="10"/>
      <c r="G202" s="10"/>
      <c r="H202" s="10"/>
      <c r="I202" s="10"/>
      <c r="J202" s="10">
        <f t="shared" si="17"/>
        <v>0</v>
      </c>
      <c r="K202" s="10">
        <f t="shared" si="19"/>
        <v>0</v>
      </c>
      <c r="L202" s="10">
        <f t="shared" si="18"/>
        <v>0</v>
      </c>
      <c r="M202" s="7" t="s">
        <v>52</v>
      </c>
      <c r="N202" s="1" t="s">
        <v>694</v>
      </c>
      <c r="O202" s="1" t="s">
        <v>52</v>
      </c>
      <c r="P202" s="1" t="s">
        <v>52</v>
      </c>
      <c r="Q202" s="1" t="s">
        <v>667</v>
      </c>
      <c r="R202" s="1" t="s">
        <v>60</v>
      </c>
      <c r="S202" s="1" t="s">
        <v>60</v>
      </c>
      <c r="T202" s="1" t="s">
        <v>61</v>
      </c>
      <c r="AR202" s="1" t="s">
        <v>52</v>
      </c>
      <c r="AS202" s="1" t="s">
        <v>52</v>
      </c>
      <c r="AU202" s="1" t="s">
        <v>695</v>
      </c>
      <c r="AV202">
        <v>207</v>
      </c>
    </row>
    <row r="203" spans="1:48" ht="30" customHeight="1" x14ac:dyDescent="0.3">
      <c r="A203" s="7" t="s">
        <v>696</v>
      </c>
      <c r="B203" s="7" t="s">
        <v>52</v>
      </c>
      <c r="C203" s="7" t="s">
        <v>693</v>
      </c>
      <c r="D203" s="8">
        <v>-1826</v>
      </c>
      <c r="E203" s="10"/>
      <c r="F203" s="10"/>
      <c r="G203" s="10"/>
      <c r="H203" s="10"/>
      <c r="I203" s="10"/>
      <c r="J203" s="10">
        <f t="shared" si="17"/>
        <v>0</v>
      </c>
      <c r="K203" s="10">
        <f t="shared" si="19"/>
        <v>0</v>
      </c>
      <c r="L203" s="10">
        <f t="shared" si="18"/>
        <v>0</v>
      </c>
      <c r="M203" s="7" t="s">
        <v>52</v>
      </c>
      <c r="N203" s="1" t="s">
        <v>697</v>
      </c>
      <c r="O203" s="1" t="s">
        <v>52</v>
      </c>
      <c r="P203" s="1" t="s">
        <v>52</v>
      </c>
      <c r="Q203" s="1" t="s">
        <v>667</v>
      </c>
      <c r="R203" s="1" t="s">
        <v>60</v>
      </c>
      <c r="S203" s="1" t="s">
        <v>60</v>
      </c>
      <c r="T203" s="1" t="s">
        <v>61</v>
      </c>
      <c r="AR203" s="1" t="s">
        <v>52</v>
      </c>
      <c r="AS203" s="1" t="s">
        <v>52</v>
      </c>
      <c r="AU203" s="1" t="s">
        <v>698</v>
      </c>
      <c r="AV203">
        <v>208</v>
      </c>
    </row>
    <row r="204" spans="1:48" ht="30" customHeight="1" x14ac:dyDescent="0.3">
      <c r="A204" s="7" t="s">
        <v>699</v>
      </c>
      <c r="B204" s="7" t="s">
        <v>700</v>
      </c>
      <c r="C204" s="7" t="s">
        <v>701</v>
      </c>
      <c r="D204" s="8">
        <v>14</v>
      </c>
      <c r="E204" s="10"/>
      <c r="F204" s="10"/>
      <c r="G204" s="10"/>
      <c r="H204" s="10"/>
      <c r="I204" s="10"/>
      <c r="J204" s="10">
        <f t="shared" si="17"/>
        <v>0</v>
      </c>
      <c r="K204" s="10">
        <f t="shared" si="19"/>
        <v>0</v>
      </c>
      <c r="L204" s="10">
        <f t="shared" si="18"/>
        <v>0</v>
      </c>
      <c r="M204" s="7" t="s">
        <v>702</v>
      </c>
      <c r="N204" s="1" t="s">
        <v>703</v>
      </c>
      <c r="O204" s="1" t="s">
        <v>52</v>
      </c>
      <c r="P204" s="1" t="s">
        <v>52</v>
      </c>
      <c r="Q204" s="1" t="s">
        <v>667</v>
      </c>
      <c r="R204" s="1" t="s">
        <v>61</v>
      </c>
      <c r="S204" s="1" t="s">
        <v>60</v>
      </c>
      <c r="T204" s="1" t="s">
        <v>60</v>
      </c>
      <c r="AR204" s="1" t="s">
        <v>52</v>
      </c>
      <c r="AS204" s="1" t="s">
        <v>52</v>
      </c>
      <c r="AU204" s="1" t="s">
        <v>704</v>
      </c>
      <c r="AV204">
        <v>378</v>
      </c>
    </row>
    <row r="205" spans="1:48" ht="30" customHeight="1" x14ac:dyDescent="0.3">
      <c r="A205" s="7" t="s">
        <v>705</v>
      </c>
      <c r="B205" s="7" t="s">
        <v>706</v>
      </c>
      <c r="C205" s="7" t="s">
        <v>701</v>
      </c>
      <c r="D205" s="8">
        <v>14</v>
      </c>
      <c r="E205" s="10"/>
      <c r="F205" s="10"/>
      <c r="G205" s="10"/>
      <c r="H205" s="10"/>
      <c r="I205" s="10"/>
      <c r="J205" s="10">
        <f t="shared" si="17"/>
        <v>0</v>
      </c>
      <c r="K205" s="10">
        <f t="shared" si="19"/>
        <v>0</v>
      </c>
      <c r="L205" s="10">
        <f t="shared" si="18"/>
        <v>0</v>
      </c>
      <c r="M205" s="7" t="s">
        <v>52</v>
      </c>
      <c r="N205" s="1" t="s">
        <v>707</v>
      </c>
      <c r="O205" s="1" t="s">
        <v>52</v>
      </c>
      <c r="P205" s="1" t="s">
        <v>52</v>
      </c>
      <c r="Q205" s="1" t="s">
        <v>667</v>
      </c>
      <c r="R205" s="1" t="s">
        <v>60</v>
      </c>
      <c r="S205" s="1" t="s">
        <v>60</v>
      </c>
      <c r="T205" s="1" t="s">
        <v>61</v>
      </c>
      <c r="AR205" s="1" t="s">
        <v>52</v>
      </c>
      <c r="AS205" s="1" t="s">
        <v>52</v>
      </c>
      <c r="AU205" s="1" t="s">
        <v>708</v>
      </c>
      <c r="AV205">
        <v>210</v>
      </c>
    </row>
    <row r="206" spans="1:48" ht="30" customHeight="1" x14ac:dyDescent="0.3">
      <c r="A206" s="7" t="s">
        <v>709</v>
      </c>
      <c r="B206" s="7" t="s">
        <v>710</v>
      </c>
      <c r="C206" s="7" t="s">
        <v>711</v>
      </c>
      <c r="D206" s="8">
        <v>4</v>
      </c>
      <c r="E206" s="10"/>
      <c r="F206" s="10"/>
      <c r="G206" s="10"/>
      <c r="H206" s="10"/>
      <c r="I206" s="10"/>
      <c r="J206" s="10">
        <f t="shared" si="17"/>
        <v>0</v>
      </c>
      <c r="K206" s="10">
        <f t="shared" si="19"/>
        <v>0</v>
      </c>
      <c r="L206" s="10">
        <f t="shared" si="18"/>
        <v>0</v>
      </c>
      <c r="M206" s="7" t="s">
        <v>52</v>
      </c>
      <c r="N206" s="1" t="s">
        <v>712</v>
      </c>
      <c r="O206" s="1" t="s">
        <v>52</v>
      </c>
      <c r="P206" s="1" t="s">
        <v>52</v>
      </c>
      <c r="Q206" s="1" t="s">
        <v>667</v>
      </c>
      <c r="R206" s="1" t="s">
        <v>60</v>
      </c>
      <c r="S206" s="1" t="s">
        <v>60</v>
      </c>
      <c r="T206" s="1" t="s">
        <v>61</v>
      </c>
      <c r="AR206" s="1" t="s">
        <v>52</v>
      </c>
      <c r="AS206" s="1" t="s">
        <v>52</v>
      </c>
      <c r="AU206" s="1" t="s">
        <v>713</v>
      </c>
      <c r="AV206">
        <v>211</v>
      </c>
    </row>
    <row r="207" spans="1:48" ht="30" customHeight="1" x14ac:dyDescent="0.3">
      <c r="A207" s="7" t="s">
        <v>714</v>
      </c>
      <c r="B207" s="7" t="s">
        <v>715</v>
      </c>
      <c r="C207" s="7" t="s">
        <v>711</v>
      </c>
      <c r="D207" s="8">
        <v>4</v>
      </c>
      <c r="E207" s="10"/>
      <c r="F207" s="10"/>
      <c r="G207" s="10"/>
      <c r="H207" s="10"/>
      <c r="I207" s="10"/>
      <c r="J207" s="10">
        <f t="shared" si="17"/>
        <v>0</v>
      </c>
      <c r="K207" s="10">
        <f t="shared" si="19"/>
        <v>0</v>
      </c>
      <c r="L207" s="10">
        <f t="shared" si="18"/>
        <v>0</v>
      </c>
      <c r="M207" s="7" t="s">
        <v>52</v>
      </c>
      <c r="N207" s="1" t="s">
        <v>716</v>
      </c>
      <c r="O207" s="1" t="s">
        <v>52</v>
      </c>
      <c r="P207" s="1" t="s">
        <v>52</v>
      </c>
      <c r="Q207" s="1" t="s">
        <v>667</v>
      </c>
      <c r="R207" s="1" t="s">
        <v>60</v>
      </c>
      <c r="S207" s="1" t="s">
        <v>60</v>
      </c>
      <c r="T207" s="1" t="s">
        <v>61</v>
      </c>
      <c r="AR207" s="1" t="s">
        <v>52</v>
      </c>
      <c r="AS207" s="1" t="s">
        <v>52</v>
      </c>
      <c r="AU207" s="1" t="s">
        <v>717</v>
      </c>
      <c r="AV207">
        <v>212</v>
      </c>
    </row>
    <row r="208" spans="1:48" ht="30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</row>
    <row r="209" spans="1:48" ht="30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48" ht="30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48" ht="30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48" ht="30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</row>
    <row r="213" spans="1:48" ht="30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</row>
    <row r="214" spans="1:48" ht="30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1:48" ht="30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</row>
    <row r="216" spans="1:48" ht="30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</row>
    <row r="217" spans="1:48" ht="30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</row>
    <row r="218" spans="1:48" ht="30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</row>
    <row r="219" spans="1:48" ht="30" customHeight="1" x14ac:dyDescent="0.3">
      <c r="A219" s="7" t="s">
        <v>99</v>
      </c>
      <c r="B219" s="8"/>
      <c r="C219" s="8"/>
      <c r="D219" s="8"/>
      <c r="E219" s="8"/>
      <c r="F219" s="10">
        <f>SUM(F197:F218)</f>
        <v>0</v>
      </c>
      <c r="G219" s="8"/>
      <c r="H219" s="10">
        <f>SUM(H197:H218)</f>
        <v>0</v>
      </c>
      <c r="I219" s="8"/>
      <c r="J219" s="10">
        <f>SUM(J197:J218)</f>
        <v>0</v>
      </c>
      <c r="K219" s="8"/>
      <c r="L219" s="87">
        <f>SUM(L197:L218)</f>
        <v>0</v>
      </c>
      <c r="M219" s="8"/>
      <c r="N219" t="s">
        <v>100</v>
      </c>
    </row>
    <row r="220" spans="1:48" ht="30" customHeight="1" x14ac:dyDescent="0.3">
      <c r="A220" s="86" t="s">
        <v>718</v>
      </c>
      <c r="B220" s="7" t="s">
        <v>52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Q220" s="1" t="s">
        <v>719</v>
      </c>
    </row>
    <row r="221" spans="1:48" ht="30" customHeight="1" x14ac:dyDescent="0.3">
      <c r="A221" s="7" t="s">
        <v>720</v>
      </c>
      <c r="B221" s="7" t="s">
        <v>721</v>
      </c>
      <c r="C221" s="7" t="s">
        <v>205</v>
      </c>
      <c r="D221" s="8">
        <v>4</v>
      </c>
      <c r="E221" s="10"/>
      <c r="F221" s="10"/>
      <c r="G221" s="10"/>
      <c r="H221" s="10"/>
      <c r="I221" s="10"/>
      <c r="J221" s="10">
        <f t="shared" ref="J221:J261" si="20">TRUNC(I221*D221, 0)</f>
        <v>0</v>
      </c>
      <c r="K221" s="10">
        <f t="shared" ref="K221:K261" si="21">TRUNC(E221+G221+I221, 0)</f>
        <v>0</v>
      </c>
      <c r="L221" s="10">
        <f t="shared" ref="L221:L261" si="22">TRUNC(F221+H221+J221, 0)</f>
        <v>0</v>
      </c>
      <c r="M221" s="7" t="s">
        <v>52</v>
      </c>
      <c r="N221" s="1" t="s">
        <v>722</v>
      </c>
      <c r="O221" s="1" t="s">
        <v>52</v>
      </c>
      <c r="P221" s="1" t="s">
        <v>52</v>
      </c>
      <c r="Q221" s="1" t="s">
        <v>719</v>
      </c>
      <c r="R221" s="1" t="s">
        <v>60</v>
      </c>
      <c r="S221" s="1" t="s">
        <v>60</v>
      </c>
      <c r="T221" s="1" t="s">
        <v>61</v>
      </c>
      <c r="AR221" s="1" t="s">
        <v>52</v>
      </c>
      <c r="AS221" s="1" t="s">
        <v>52</v>
      </c>
      <c r="AU221" s="1" t="s">
        <v>723</v>
      </c>
      <c r="AV221">
        <v>220</v>
      </c>
    </row>
    <row r="222" spans="1:48" ht="30" customHeight="1" x14ac:dyDescent="0.3">
      <c r="A222" s="7" t="s">
        <v>724</v>
      </c>
      <c r="B222" s="7" t="s">
        <v>52</v>
      </c>
      <c r="C222" s="7" t="s">
        <v>205</v>
      </c>
      <c r="D222" s="8">
        <v>1</v>
      </c>
      <c r="E222" s="10"/>
      <c r="F222" s="10"/>
      <c r="G222" s="10"/>
      <c r="H222" s="10"/>
      <c r="I222" s="10"/>
      <c r="J222" s="10">
        <f t="shared" si="20"/>
        <v>0</v>
      </c>
      <c r="K222" s="10">
        <f t="shared" si="21"/>
        <v>0</v>
      </c>
      <c r="L222" s="10">
        <f t="shared" si="22"/>
        <v>0</v>
      </c>
      <c r="M222" s="7" t="s">
        <v>52</v>
      </c>
      <c r="N222" s="1" t="s">
        <v>725</v>
      </c>
      <c r="O222" s="1" t="s">
        <v>52</v>
      </c>
      <c r="P222" s="1" t="s">
        <v>52</v>
      </c>
      <c r="Q222" s="1" t="s">
        <v>719</v>
      </c>
      <c r="R222" s="1" t="s">
        <v>60</v>
      </c>
      <c r="S222" s="1" t="s">
        <v>60</v>
      </c>
      <c r="T222" s="1" t="s">
        <v>61</v>
      </c>
      <c r="AR222" s="1" t="s">
        <v>52</v>
      </c>
      <c r="AS222" s="1" t="s">
        <v>52</v>
      </c>
      <c r="AU222" s="1" t="s">
        <v>726</v>
      </c>
      <c r="AV222">
        <v>221</v>
      </c>
    </row>
    <row r="223" spans="1:48" ht="30" customHeight="1" x14ac:dyDescent="0.3">
      <c r="A223" s="7" t="s">
        <v>727</v>
      </c>
      <c r="B223" s="7" t="s">
        <v>728</v>
      </c>
      <c r="C223" s="7" t="s">
        <v>205</v>
      </c>
      <c r="D223" s="8">
        <v>11</v>
      </c>
      <c r="E223" s="10"/>
      <c r="F223" s="10"/>
      <c r="G223" s="10"/>
      <c r="H223" s="10"/>
      <c r="I223" s="10"/>
      <c r="J223" s="10">
        <f t="shared" si="20"/>
        <v>0</v>
      </c>
      <c r="K223" s="10">
        <f t="shared" si="21"/>
        <v>0</v>
      </c>
      <c r="L223" s="10">
        <f t="shared" si="22"/>
        <v>0</v>
      </c>
      <c r="M223" s="7" t="s">
        <v>52</v>
      </c>
      <c r="N223" s="1" t="s">
        <v>729</v>
      </c>
      <c r="O223" s="1" t="s">
        <v>52</v>
      </c>
      <c r="P223" s="1" t="s">
        <v>52</v>
      </c>
      <c r="Q223" s="1" t="s">
        <v>719</v>
      </c>
      <c r="R223" s="1" t="s">
        <v>60</v>
      </c>
      <c r="S223" s="1" t="s">
        <v>60</v>
      </c>
      <c r="T223" s="1" t="s">
        <v>61</v>
      </c>
      <c r="AR223" s="1" t="s">
        <v>52</v>
      </c>
      <c r="AS223" s="1" t="s">
        <v>52</v>
      </c>
      <c r="AU223" s="1" t="s">
        <v>730</v>
      </c>
      <c r="AV223">
        <v>222</v>
      </c>
    </row>
    <row r="224" spans="1:48" ht="30" customHeight="1" x14ac:dyDescent="0.3">
      <c r="A224" s="7" t="s">
        <v>731</v>
      </c>
      <c r="B224" s="7" t="s">
        <v>732</v>
      </c>
      <c r="C224" s="7" t="s">
        <v>205</v>
      </c>
      <c r="D224" s="8">
        <v>1</v>
      </c>
      <c r="E224" s="10"/>
      <c r="F224" s="10"/>
      <c r="G224" s="10"/>
      <c r="H224" s="10"/>
      <c r="I224" s="10"/>
      <c r="J224" s="10">
        <f t="shared" si="20"/>
        <v>0</v>
      </c>
      <c r="K224" s="10">
        <f t="shared" si="21"/>
        <v>0</v>
      </c>
      <c r="L224" s="10">
        <f t="shared" si="22"/>
        <v>0</v>
      </c>
      <c r="M224" s="7" t="s">
        <v>733</v>
      </c>
      <c r="N224" s="1" t="s">
        <v>734</v>
      </c>
      <c r="O224" s="1" t="s">
        <v>52</v>
      </c>
      <c r="P224" s="1" t="s">
        <v>52</v>
      </c>
      <c r="Q224" s="1" t="s">
        <v>719</v>
      </c>
      <c r="R224" s="1" t="s">
        <v>61</v>
      </c>
      <c r="S224" s="1" t="s">
        <v>60</v>
      </c>
      <c r="T224" s="1" t="s">
        <v>60</v>
      </c>
      <c r="AR224" s="1" t="s">
        <v>52</v>
      </c>
      <c r="AS224" s="1" t="s">
        <v>52</v>
      </c>
      <c r="AU224" s="1" t="s">
        <v>735</v>
      </c>
      <c r="AV224">
        <v>360</v>
      </c>
    </row>
    <row r="225" spans="1:48" ht="30" customHeight="1" x14ac:dyDescent="0.3">
      <c r="A225" s="7" t="s">
        <v>736</v>
      </c>
      <c r="B225" s="7" t="s">
        <v>737</v>
      </c>
      <c r="C225" s="7" t="s">
        <v>205</v>
      </c>
      <c r="D225" s="8">
        <v>1</v>
      </c>
      <c r="E225" s="10"/>
      <c r="F225" s="10"/>
      <c r="G225" s="10"/>
      <c r="H225" s="10"/>
      <c r="I225" s="10"/>
      <c r="J225" s="10">
        <f t="shared" si="20"/>
        <v>0</v>
      </c>
      <c r="K225" s="10">
        <f t="shared" si="21"/>
        <v>0</v>
      </c>
      <c r="L225" s="10">
        <f t="shared" si="22"/>
        <v>0</v>
      </c>
      <c r="M225" s="7" t="s">
        <v>738</v>
      </c>
      <c r="N225" s="1" t="s">
        <v>739</v>
      </c>
      <c r="O225" s="1" t="s">
        <v>52</v>
      </c>
      <c r="P225" s="1" t="s">
        <v>52</v>
      </c>
      <c r="Q225" s="1" t="s">
        <v>719</v>
      </c>
      <c r="R225" s="1" t="s">
        <v>61</v>
      </c>
      <c r="S225" s="1" t="s">
        <v>60</v>
      </c>
      <c r="T225" s="1" t="s">
        <v>60</v>
      </c>
      <c r="AR225" s="1" t="s">
        <v>52</v>
      </c>
      <c r="AS225" s="1" t="s">
        <v>52</v>
      </c>
      <c r="AU225" s="1" t="s">
        <v>740</v>
      </c>
      <c r="AV225">
        <v>361</v>
      </c>
    </row>
    <row r="226" spans="1:48" ht="30" customHeight="1" x14ac:dyDescent="0.3">
      <c r="A226" s="7" t="s">
        <v>741</v>
      </c>
      <c r="B226" s="7" t="s">
        <v>742</v>
      </c>
      <c r="C226" s="7" t="s">
        <v>205</v>
      </c>
      <c r="D226" s="8">
        <v>1</v>
      </c>
      <c r="E226" s="10"/>
      <c r="F226" s="10"/>
      <c r="G226" s="10"/>
      <c r="H226" s="10"/>
      <c r="I226" s="10"/>
      <c r="J226" s="10">
        <f t="shared" si="20"/>
        <v>0</v>
      </c>
      <c r="K226" s="10">
        <f t="shared" si="21"/>
        <v>0</v>
      </c>
      <c r="L226" s="10">
        <f t="shared" si="22"/>
        <v>0</v>
      </c>
      <c r="M226" s="7" t="s">
        <v>743</v>
      </c>
      <c r="N226" s="1" t="s">
        <v>744</v>
      </c>
      <c r="O226" s="1" t="s">
        <v>52</v>
      </c>
      <c r="P226" s="1" t="s">
        <v>52</v>
      </c>
      <c r="Q226" s="1" t="s">
        <v>719</v>
      </c>
      <c r="R226" s="1" t="s">
        <v>61</v>
      </c>
      <c r="S226" s="1" t="s">
        <v>60</v>
      </c>
      <c r="T226" s="1" t="s">
        <v>60</v>
      </c>
      <c r="AR226" s="1" t="s">
        <v>52</v>
      </c>
      <c r="AS226" s="1" t="s">
        <v>52</v>
      </c>
      <c r="AU226" s="1" t="s">
        <v>745</v>
      </c>
      <c r="AV226">
        <v>377</v>
      </c>
    </row>
    <row r="227" spans="1:48" ht="30" customHeight="1" x14ac:dyDescent="0.3">
      <c r="A227" s="7" t="s">
        <v>746</v>
      </c>
      <c r="B227" s="7" t="s">
        <v>747</v>
      </c>
      <c r="C227" s="7" t="s">
        <v>205</v>
      </c>
      <c r="D227" s="8">
        <v>1</v>
      </c>
      <c r="E227" s="10"/>
      <c r="F227" s="10"/>
      <c r="G227" s="10"/>
      <c r="H227" s="10"/>
      <c r="I227" s="10"/>
      <c r="J227" s="10">
        <f t="shared" si="20"/>
        <v>0</v>
      </c>
      <c r="K227" s="10">
        <f t="shared" si="21"/>
        <v>0</v>
      </c>
      <c r="L227" s="10">
        <f t="shared" si="22"/>
        <v>0</v>
      </c>
      <c r="M227" s="7" t="s">
        <v>52</v>
      </c>
      <c r="N227" s="1" t="s">
        <v>748</v>
      </c>
      <c r="O227" s="1" t="s">
        <v>52</v>
      </c>
      <c r="P227" s="1" t="s">
        <v>52</v>
      </c>
      <c r="Q227" s="1" t="s">
        <v>719</v>
      </c>
      <c r="R227" s="1" t="s">
        <v>60</v>
      </c>
      <c r="S227" s="1" t="s">
        <v>60</v>
      </c>
      <c r="T227" s="1" t="s">
        <v>61</v>
      </c>
      <c r="AR227" s="1" t="s">
        <v>52</v>
      </c>
      <c r="AS227" s="1" t="s">
        <v>52</v>
      </c>
      <c r="AU227" s="1" t="s">
        <v>749</v>
      </c>
      <c r="AV227">
        <v>226</v>
      </c>
    </row>
    <row r="228" spans="1:48" ht="30" customHeight="1" x14ac:dyDescent="0.3">
      <c r="A228" s="7" t="s">
        <v>750</v>
      </c>
      <c r="B228" s="7" t="s">
        <v>751</v>
      </c>
      <c r="C228" s="7" t="s">
        <v>205</v>
      </c>
      <c r="D228" s="8">
        <v>1</v>
      </c>
      <c r="E228" s="10"/>
      <c r="F228" s="10"/>
      <c r="G228" s="10"/>
      <c r="H228" s="10"/>
      <c r="I228" s="10"/>
      <c r="J228" s="10">
        <f t="shared" si="20"/>
        <v>0</v>
      </c>
      <c r="K228" s="10">
        <f t="shared" si="21"/>
        <v>0</v>
      </c>
      <c r="L228" s="10">
        <f t="shared" si="22"/>
        <v>0</v>
      </c>
      <c r="M228" s="7" t="s">
        <v>52</v>
      </c>
      <c r="N228" s="1" t="s">
        <v>752</v>
      </c>
      <c r="O228" s="1" t="s">
        <v>52</v>
      </c>
      <c r="P228" s="1" t="s">
        <v>52</v>
      </c>
      <c r="Q228" s="1" t="s">
        <v>719</v>
      </c>
      <c r="R228" s="1" t="s">
        <v>60</v>
      </c>
      <c r="S228" s="1" t="s">
        <v>60</v>
      </c>
      <c r="T228" s="1" t="s">
        <v>61</v>
      </c>
      <c r="AR228" s="1" t="s">
        <v>52</v>
      </c>
      <c r="AS228" s="1" t="s">
        <v>52</v>
      </c>
      <c r="AU228" s="1" t="s">
        <v>753</v>
      </c>
      <c r="AV228">
        <v>227</v>
      </c>
    </row>
    <row r="229" spans="1:48" ht="30" customHeight="1" x14ac:dyDescent="0.3">
      <c r="A229" s="7" t="s">
        <v>754</v>
      </c>
      <c r="B229" s="7" t="s">
        <v>52</v>
      </c>
      <c r="C229" s="7" t="s">
        <v>205</v>
      </c>
      <c r="D229" s="8">
        <v>1</v>
      </c>
      <c r="E229" s="10"/>
      <c r="F229" s="10"/>
      <c r="G229" s="10"/>
      <c r="H229" s="10"/>
      <c r="I229" s="10"/>
      <c r="J229" s="10">
        <f t="shared" si="20"/>
        <v>0</v>
      </c>
      <c r="K229" s="10">
        <f t="shared" si="21"/>
        <v>0</v>
      </c>
      <c r="L229" s="10">
        <f t="shared" si="22"/>
        <v>0</v>
      </c>
      <c r="M229" s="7" t="s">
        <v>52</v>
      </c>
      <c r="N229" s="1" t="s">
        <v>755</v>
      </c>
      <c r="O229" s="1" t="s">
        <v>52</v>
      </c>
      <c r="P229" s="1" t="s">
        <v>52</v>
      </c>
      <c r="Q229" s="1" t="s">
        <v>719</v>
      </c>
      <c r="R229" s="1" t="s">
        <v>60</v>
      </c>
      <c r="S229" s="1" t="s">
        <v>60</v>
      </c>
      <c r="T229" s="1" t="s">
        <v>61</v>
      </c>
      <c r="AR229" s="1" t="s">
        <v>52</v>
      </c>
      <c r="AS229" s="1" t="s">
        <v>52</v>
      </c>
      <c r="AU229" s="1" t="s">
        <v>756</v>
      </c>
      <c r="AV229">
        <v>228</v>
      </c>
    </row>
    <row r="230" spans="1:48" ht="30" customHeight="1" x14ac:dyDescent="0.3">
      <c r="A230" s="7" t="s">
        <v>757</v>
      </c>
      <c r="B230" s="7" t="s">
        <v>758</v>
      </c>
      <c r="C230" s="7" t="s">
        <v>205</v>
      </c>
      <c r="D230" s="8">
        <v>1</v>
      </c>
      <c r="E230" s="10"/>
      <c r="F230" s="10"/>
      <c r="G230" s="10"/>
      <c r="H230" s="10"/>
      <c r="I230" s="10"/>
      <c r="J230" s="10">
        <f t="shared" si="20"/>
        <v>0</v>
      </c>
      <c r="K230" s="10">
        <f t="shared" si="21"/>
        <v>0</v>
      </c>
      <c r="L230" s="10">
        <f t="shared" si="22"/>
        <v>0</v>
      </c>
      <c r="M230" s="7" t="s">
        <v>52</v>
      </c>
      <c r="N230" s="1" t="s">
        <v>759</v>
      </c>
      <c r="O230" s="1" t="s">
        <v>52</v>
      </c>
      <c r="P230" s="1" t="s">
        <v>52</v>
      </c>
      <c r="Q230" s="1" t="s">
        <v>719</v>
      </c>
      <c r="R230" s="1" t="s">
        <v>60</v>
      </c>
      <c r="S230" s="1" t="s">
        <v>60</v>
      </c>
      <c r="T230" s="1" t="s">
        <v>61</v>
      </c>
      <c r="AR230" s="1" t="s">
        <v>52</v>
      </c>
      <c r="AS230" s="1" t="s">
        <v>52</v>
      </c>
      <c r="AU230" s="1" t="s">
        <v>760</v>
      </c>
      <c r="AV230">
        <v>229</v>
      </c>
    </row>
    <row r="231" spans="1:48" ht="30" customHeight="1" x14ac:dyDescent="0.3">
      <c r="A231" s="7" t="s">
        <v>761</v>
      </c>
      <c r="B231" s="7" t="s">
        <v>762</v>
      </c>
      <c r="C231" s="7" t="s">
        <v>205</v>
      </c>
      <c r="D231" s="8">
        <v>3</v>
      </c>
      <c r="E231" s="10"/>
      <c r="F231" s="10"/>
      <c r="G231" s="10"/>
      <c r="H231" s="10"/>
      <c r="I231" s="10"/>
      <c r="J231" s="10">
        <f t="shared" si="20"/>
        <v>0</v>
      </c>
      <c r="K231" s="10">
        <f t="shared" si="21"/>
        <v>0</v>
      </c>
      <c r="L231" s="10">
        <f t="shared" si="22"/>
        <v>0</v>
      </c>
      <c r="M231" s="7" t="s">
        <v>52</v>
      </c>
      <c r="N231" s="1" t="s">
        <v>763</v>
      </c>
      <c r="O231" s="1" t="s">
        <v>52</v>
      </c>
      <c r="P231" s="1" t="s">
        <v>52</v>
      </c>
      <c r="Q231" s="1" t="s">
        <v>719</v>
      </c>
      <c r="R231" s="1" t="s">
        <v>60</v>
      </c>
      <c r="S231" s="1" t="s">
        <v>60</v>
      </c>
      <c r="T231" s="1" t="s">
        <v>61</v>
      </c>
      <c r="AR231" s="1" t="s">
        <v>52</v>
      </c>
      <c r="AS231" s="1" t="s">
        <v>52</v>
      </c>
      <c r="AU231" s="1" t="s">
        <v>764</v>
      </c>
      <c r="AV231">
        <v>230</v>
      </c>
    </row>
    <row r="232" spans="1:48" ht="30" customHeight="1" x14ac:dyDescent="0.3">
      <c r="A232" s="7" t="s">
        <v>765</v>
      </c>
      <c r="B232" s="7" t="s">
        <v>766</v>
      </c>
      <c r="C232" s="7" t="s">
        <v>205</v>
      </c>
      <c r="D232" s="8">
        <v>1</v>
      </c>
      <c r="E232" s="10"/>
      <c r="F232" s="10"/>
      <c r="G232" s="10"/>
      <c r="H232" s="10"/>
      <c r="I232" s="10"/>
      <c r="J232" s="10">
        <f t="shared" si="20"/>
        <v>0</v>
      </c>
      <c r="K232" s="10">
        <f t="shared" si="21"/>
        <v>0</v>
      </c>
      <c r="L232" s="10">
        <f t="shared" si="22"/>
        <v>0</v>
      </c>
      <c r="M232" s="7" t="s">
        <v>52</v>
      </c>
      <c r="N232" s="1" t="s">
        <v>767</v>
      </c>
      <c r="O232" s="1" t="s">
        <v>52</v>
      </c>
      <c r="P232" s="1" t="s">
        <v>52</v>
      </c>
      <c r="Q232" s="1" t="s">
        <v>719</v>
      </c>
      <c r="R232" s="1" t="s">
        <v>60</v>
      </c>
      <c r="S232" s="1" t="s">
        <v>60</v>
      </c>
      <c r="T232" s="1" t="s">
        <v>61</v>
      </c>
      <c r="AR232" s="1" t="s">
        <v>52</v>
      </c>
      <c r="AS232" s="1" t="s">
        <v>52</v>
      </c>
      <c r="AU232" s="1" t="s">
        <v>768</v>
      </c>
      <c r="AV232">
        <v>231</v>
      </c>
    </row>
    <row r="233" spans="1:48" ht="30" customHeight="1" x14ac:dyDescent="0.3">
      <c r="A233" s="7" t="s">
        <v>769</v>
      </c>
      <c r="B233" s="7" t="s">
        <v>770</v>
      </c>
      <c r="C233" s="7" t="s">
        <v>205</v>
      </c>
      <c r="D233" s="8">
        <v>1</v>
      </c>
      <c r="E233" s="10"/>
      <c r="F233" s="10"/>
      <c r="G233" s="10"/>
      <c r="H233" s="10"/>
      <c r="I233" s="10"/>
      <c r="J233" s="10">
        <f t="shared" si="20"/>
        <v>0</v>
      </c>
      <c r="K233" s="10">
        <f t="shared" si="21"/>
        <v>0</v>
      </c>
      <c r="L233" s="10">
        <f t="shared" si="22"/>
        <v>0</v>
      </c>
      <c r="M233" s="7" t="s">
        <v>52</v>
      </c>
      <c r="N233" s="1" t="s">
        <v>771</v>
      </c>
      <c r="O233" s="1" t="s">
        <v>52</v>
      </c>
      <c r="P233" s="1" t="s">
        <v>52</v>
      </c>
      <c r="Q233" s="1" t="s">
        <v>719</v>
      </c>
      <c r="R233" s="1" t="s">
        <v>60</v>
      </c>
      <c r="S233" s="1" t="s">
        <v>60</v>
      </c>
      <c r="T233" s="1" t="s">
        <v>61</v>
      </c>
      <c r="AR233" s="1" t="s">
        <v>52</v>
      </c>
      <c r="AS233" s="1" t="s">
        <v>52</v>
      </c>
      <c r="AU233" s="1" t="s">
        <v>772</v>
      </c>
      <c r="AV233">
        <v>232</v>
      </c>
    </row>
    <row r="234" spans="1:48" ht="30" customHeight="1" x14ac:dyDescent="0.3">
      <c r="A234" s="7" t="s">
        <v>750</v>
      </c>
      <c r="B234" s="7" t="s">
        <v>751</v>
      </c>
      <c r="C234" s="7" t="s">
        <v>205</v>
      </c>
      <c r="D234" s="8">
        <v>1</v>
      </c>
      <c r="E234" s="10"/>
      <c r="F234" s="10"/>
      <c r="G234" s="10"/>
      <c r="H234" s="10"/>
      <c r="I234" s="10"/>
      <c r="J234" s="10">
        <f t="shared" si="20"/>
        <v>0</v>
      </c>
      <c r="K234" s="10">
        <f t="shared" si="21"/>
        <v>0</v>
      </c>
      <c r="L234" s="10">
        <f t="shared" si="22"/>
        <v>0</v>
      </c>
      <c r="M234" s="7" t="s">
        <v>52</v>
      </c>
      <c r="N234" s="1" t="s">
        <v>773</v>
      </c>
      <c r="O234" s="1" t="s">
        <v>52</v>
      </c>
      <c r="P234" s="1" t="s">
        <v>52</v>
      </c>
      <c r="Q234" s="1" t="s">
        <v>719</v>
      </c>
      <c r="R234" s="1" t="s">
        <v>60</v>
      </c>
      <c r="S234" s="1" t="s">
        <v>60</v>
      </c>
      <c r="T234" s="1" t="s">
        <v>61</v>
      </c>
      <c r="AR234" s="1" t="s">
        <v>52</v>
      </c>
      <c r="AS234" s="1" t="s">
        <v>52</v>
      </c>
      <c r="AU234" s="1" t="s">
        <v>774</v>
      </c>
      <c r="AV234">
        <v>233</v>
      </c>
    </row>
    <row r="235" spans="1:48" ht="30" customHeight="1" x14ac:dyDescent="0.3">
      <c r="A235" s="7" t="s">
        <v>775</v>
      </c>
      <c r="B235" s="7" t="s">
        <v>776</v>
      </c>
      <c r="C235" s="7" t="s">
        <v>205</v>
      </c>
      <c r="D235" s="8">
        <v>1</v>
      </c>
      <c r="E235" s="10"/>
      <c r="F235" s="10"/>
      <c r="G235" s="10"/>
      <c r="H235" s="10"/>
      <c r="I235" s="10"/>
      <c r="J235" s="10">
        <f t="shared" si="20"/>
        <v>0</v>
      </c>
      <c r="K235" s="10">
        <f t="shared" si="21"/>
        <v>0</v>
      </c>
      <c r="L235" s="10">
        <f t="shared" si="22"/>
        <v>0</v>
      </c>
      <c r="M235" s="7" t="s">
        <v>52</v>
      </c>
      <c r="N235" s="1" t="s">
        <v>777</v>
      </c>
      <c r="O235" s="1" t="s">
        <v>52</v>
      </c>
      <c r="P235" s="1" t="s">
        <v>52</v>
      </c>
      <c r="Q235" s="1" t="s">
        <v>719</v>
      </c>
      <c r="R235" s="1" t="s">
        <v>60</v>
      </c>
      <c r="S235" s="1" t="s">
        <v>60</v>
      </c>
      <c r="T235" s="1" t="s">
        <v>61</v>
      </c>
      <c r="AR235" s="1" t="s">
        <v>52</v>
      </c>
      <c r="AS235" s="1" t="s">
        <v>52</v>
      </c>
      <c r="AU235" s="1" t="s">
        <v>778</v>
      </c>
      <c r="AV235">
        <v>234</v>
      </c>
    </row>
    <row r="236" spans="1:48" ht="30" customHeight="1" x14ac:dyDescent="0.3">
      <c r="A236" s="7" t="s">
        <v>779</v>
      </c>
      <c r="B236" s="7" t="s">
        <v>780</v>
      </c>
      <c r="C236" s="7" t="s">
        <v>105</v>
      </c>
      <c r="D236" s="8">
        <v>37</v>
      </c>
      <c r="E236" s="10"/>
      <c r="F236" s="10"/>
      <c r="G236" s="10"/>
      <c r="H236" s="10"/>
      <c r="I236" s="10"/>
      <c r="J236" s="10">
        <f t="shared" si="20"/>
        <v>0</v>
      </c>
      <c r="K236" s="10">
        <f t="shared" si="21"/>
        <v>0</v>
      </c>
      <c r="L236" s="10">
        <f t="shared" si="22"/>
        <v>0</v>
      </c>
      <c r="M236" s="7" t="s">
        <v>781</v>
      </c>
      <c r="N236" s="1" t="s">
        <v>782</v>
      </c>
      <c r="O236" s="1" t="s">
        <v>52</v>
      </c>
      <c r="P236" s="1" t="s">
        <v>52</v>
      </c>
      <c r="Q236" s="1" t="s">
        <v>719</v>
      </c>
      <c r="R236" s="1" t="s">
        <v>61</v>
      </c>
      <c r="S236" s="1" t="s">
        <v>60</v>
      </c>
      <c r="T236" s="1" t="s">
        <v>60</v>
      </c>
      <c r="AR236" s="1" t="s">
        <v>52</v>
      </c>
      <c r="AS236" s="1" t="s">
        <v>52</v>
      </c>
      <c r="AU236" s="1" t="s">
        <v>783</v>
      </c>
      <c r="AV236">
        <v>359</v>
      </c>
    </row>
    <row r="237" spans="1:48" ht="30" customHeight="1" x14ac:dyDescent="0.3">
      <c r="A237" s="7" t="s">
        <v>779</v>
      </c>
      <c r="B237" s="7" t="s">
        <v>784</v>
      </c>
      <c r="C237" s="7" t="s">
        <v>105</v>
      </c>
      <c r="D237" s="8">
        <v>22</v>
      </c>
      <c r="E237" s="10"/>
      <c r="F237" s="10"/>
      <c r="G237" s="10"/>
      <c r="H237" s="10"/>
      <c r="I237" s="10"/>
      <c r="J237" s="10">
        <f t="shared" si="20"/>
        <v>0</v>
      </c>
      <c r="K237" s="10">
        <f t="shared" si="21"/>
        <v>0</v>
      </c>
      <c r="L237" s="10">
        <f t="shared" si="22"/>
        <v>0</v>
      </c>
      <c r="M237" s="7" t="s">
        <v>785</v>
      </c>
      <c r="N237" s="1" t="s">
        <v>786</v>
      </c>
      <c r="O237" s="1" t="s">
        <v>52</v>
      </c>
      <c r="P237" s="1" t="s">
        <v>52</v>
      </c>
      <c r="Q237" s="1" t="s">
        <v>719</v>
      </c>
      <c r="R237" s="1" t="s">
        <v>61</v>
      </c>
      <c r="S237" s="1" t="s">
        <v>60</v>
      </c>
      <c r="T237" s="1" t="s">
        <v>60</v>
      </c>
      <c r="AR237" s="1" t="s">
        <v>52</v>
      </c>
      <c r="AS237" s="1" t="s">
        <v>52</v>
      </c>
      <c r="AU237" s="1" t="s">
        <v>787</v>
      </c>
      <c r="AV237">
        <v>356</v>
      </c>
    </row>
    <row r="238" spans="1:48" ht="30" customHeight="1" x14ac:dyDescent="0.3">
      <c r="A238" s="7" t="s">
        <v>779</v>
      </c>
      <c r="B238" s="7" t="s">
        <v>788</v>
      </c>
      <c r="C238" s="7" t="s">
        <v>105</v>
      </c>
      <c r="D238" s="8">
        <v>56</v>
      </c>
      <c r="E238" s="10"/>
      <c r="F238" s="10"/>
      <c r="G238" s="10"/>
      <c r="H238" s="10"/>
      <c r="I238" s="10"/>
      <c r="J238" s="10">
        <f t="shared" si="20"/>
        <v>0</v>
      </c>
      <c r="K238" s="10">
        <f t="shared" si="21"/>
        <v>0</v>
      </c>
      <c r="L238" s="10">
        <f t="shared" si="22"/>
        <v>0</v>
      </c>
      <c r="M238" s="7" t="s">
        <v>789</v>
      </c>
      <c r="N238" s="1" t="s">
        <v>790</v>
      </c>
      <c r="O238" s="1" t="s">
        <v>52</v>
      </c>
      <c r="P238" s="1" t="s">
        <v>52</v>
      </c>
      <c r="Q238" s="1" t="s">
        <v>719</v>
      </c>
      <c r="R238" s="1" t="s">
        <v>61</v>
      </c>
      <c r="S238" s="1" t="s">
        <v>60</v>
      </c>
      <c r="T238" s="1" t="s">
        <v>60</v>
      </c>
      <c r="AR238" s="1" t="s">
        <v>52</v>
      </c>
      <c r="AS238" s="1" t="s">
        <v>52</v>
      </c>
      <c r="AU238" s="1" t="s">
        <v>791</v>
      </c>
      <c r="AV238">
        <v>357</v>
      </c>
    </row>
    <row r="239" spans="1:48" ht="30" customHeight="1" x14ac:dyDescent="0.3">
      <c r="A239" s="7" t="s">
        <v>779</v>
      </c>
      <c r="B239" s="7" t="s">
        <v>792</v>
      </c>
      <c r="C239" s="7" t="s">
        <v>105</v>
      </c>
      <c r="D239" s="8">
        <v>34</v>
      </c>
      <c r="E239" s="10"/>
      <c r="F239" s="10"/>
      <c r="G239" s="10"/>
      <c r="H239" s="10"/>
      <c r="I239" s="10"/>
      <c r="J239" s="10">
        <f t="shared" si="20"/>
        <v>0</v>
      </c>
      <c r="K239" s="10">
        <f t="shared" si="21"/>
        <v>0</v>
      </c>
      <c r="L239" s="10">
        <f t="shared" si="22"/>
        <v>0</v>
      </c>
      <c r="M239" s="7" t="s">
        <v>793</v>
      </c>
      <c r="N239" s="1" t="s">
        <v>794</v>
      </c>
      <c r="O239" s="1" t="s">
        <v>52</v>
      </c>
      <c r="P239" s="1" t="s">
        <v>52</v>
      </c>
      <c r="Q239" s="1" t="s">
        <v>719</v>
      </c>
      <c r="R239" s="1" t="s">
        <v>61</v>
      </c>
      <c r="S239" s="1" t="s">
        <v>60</v>
      </c>
      <c r="T239" s="1" t="s">
        <v>60</v>
      </c>
      <c r="AR239" s="1" t="s">
        <v>52</v>
      </c>
      <c r="AS239" s="1" t="s">
        <v>52</v>
      </c>
      <c r="AU239" s="1" t="s">
        <v>795</v>
      </c>
      <c r="AV239">
        <v>358</v>
      </c>
    </row>
    <row r="240" spans="1:48" ht="30" customHeight="1" x14ac:dyDescent="0.3">
      <c r="A240" s="7" t="s">
        <v>796</v>
      </c>
      <c r="B240" s="7" t="s">
        <v>797</v>
      </c>
      <c r="C240" s="7" t="s">
        <v>105</v>
      </c>
      <c r="D240" s="8">
        <v>32</v>
      </c>
      <c r="E240" s="10"/>
      <c r="F240" s="10"/>
      <c r="G240" s="10"/>
      <c r="H240" s="10"/>
      <c r="I240" s="10"/>
      <c r="J240" s="10">
        <f t="shared" si="20"/>
        <v>0</v>
      </c>
      <c r="K240" s="10">
        <f t="shared" si="21"/>
        <v>0</v>
      </c>
      <c r="L240" s="10">
        <f t="shared" si="22"/>
        <v>0</v>
      </c>
      <c r="M240" s="7" t="s">
        <v>798</v>
      </c>
      <c r="N240" s="1" t="s">
        <v>799</v>
      </c>
      <c r="O240" s="1" t="s">
        <v>52</v>
      </c>
      <c r="P240" s="1" t="s">
        <v>52</v>
      </c>
      <c r="Q240" s="1" t="s">
        <v>719</v>
      </c>
      <c r="R240" s="1" t="s">
        <v>61</v>
      </c>
      <c r="S240" s="1" t="s">
        <v>60</v>
      </c>
      <c r="T240" s="1" t="s">
        <v>60</v>
      </c>
      <c r="AR240" s="1" t="s">
        <v>52</v>
      </c>
      <c r="AS240" s="1" t="s">
        <v>52</v>
      </c>
      <c r="AU240" s="1" t="s">
        <v>800</v>
      </c>
      <c r="AV240">
        <v>368</v>
      </c>
    </row>
    <row r="241" spans="1:48" ht="30" customHeight="1" x14ac:dyDescent="0.3">
      <c r="A241" s="7" t="s">
        <v>801</v>
      </c>
      <c r="B241" s="7" t="s">
        <v>802</v>
      </c>
      <c r="C241" s="7" t="s">
        <v>105</v>
      </c>
      <c r="D241" s="8">
        <v>33</v>
      </c>
      <c r="E241" s="10"/>
      <c r="F241" s="10"/>
      <c r="G241" s="10"/>
      <c r="H241" s="10"/>
      <c r="I241" s="10"/>
      <c r="J241" s="10">
        <f t="shared" si="20"/>
        <v>0</v>
      </c>
      <c r="K241" s="10">
        <f t="shared" si="21"/>
        <v>0</v>
      </c>
      <c r="L241" s="10">
        <f t="shared" si="22"/>
        <v>0</v>
      </c>
      <c r="M241" s="7" t="s">
        <v>803</v>
      </c>
      <c r="N241" s="1" t="s">
        <v>804</v>
      </c>
      <c r="O241" s="1" t="s">
        <v>52</v>
      </c>
      <c r="P241" s="1" t="s">
        <v>52</v>
      </c>
      <c r="Q241" s="1" t="s">
        <v>719</v>
      </c>
      <c r="R241" s="1" t="s">
        <v>61</v>
      </c>
      <c r="S241" s="1" t="s">
        <v>60</v>
      </c>
      <c r="T241" s="1" t="s">
        <v>60</v>
      </c>
      <c r="AR241" s="1" t="s">
        <v>52</v>
      </c>
      <c r="AS241" s="1" t="s">
        <v>52</v>
      </c>
      <c r="AU241" s="1" t="s">
        <v>805</v>
      </c>
      <c r="AV241">
        <v>367</v>
      </c>
    </row>
    <row r="242" spans="1:48" ht="30" customHeight="1" x14ac:dyDescent="0.3">
      <c r="A242" s="7" t="s">
        <v>806</v>
      </c>
      <c r="B242" s="7" t="s">
        <v>807</v>
      </c>
      <c r="C242" s="7" t="s">
        <v>105</v>
      </c>
      <c r="D242" s="8">
        <v>33</v>
      </c>
      <c r="E242" s="10"/>
      <c r="F242" s="10"/>
      <c r="G242" s="10"/>
      <c r="H242" s="10"/>
      <c r="I242" s="10"/>
      <c r="J242" s="10">
        <f t="shared" si="20"/>
        <v>0</v>
      </c>
      <c r="K242" s="10">
        <f t="shared" si="21"/>
        <v>0</v>
      </c>
      <c r="L242" s="10">
        <f t="shared" si="22"/>
        <v>0</v>
      </c>
      <c r="M242" s="7" t="s">
        <v>808</v>
      </c>
      <c r="N242" s="1" t="s">
        <v>809</v>
      </c>
      <c r="O242" s="1" t="s">
        <v>52</v>
      </c>
      <c r="P242" s="1" t="s">
        <v>52</v>
      </c>
      <c r="Q242" s="1" t="s">
        <v>719</v>
      </c>
      <c r="R242" s="1" t="s">
        <v>61</v>
      </c>
      <c r="S242" s="1" t="s">
        <v>60</v>
      </c>
      <c r="T242" s="1" t="s">
        <v>60</v>
      </c>
      <c r="AR242" s="1" t="s">
        <v>52</v>
      </c>
      <c r="AS242" s="1" t="s">
        <v>52</v>
      </c>
      <c r="AU242" s="1" t="s">
        <v>810</v>
      </c>
      <c r="AV242">
        <v>370</v>
      </c>
    </row>
    <row r="243" spans="1:48" ht="30" customHeight="1" x14ac:dyDescent="0.3">
      <c r="A243" s="7" t="s">
        <v>811</v>
      </c>
      <c r="B243" s="7" t="s">
        <v>812</v>
      </c>
      <c r="C243" s="7" t="s">
        <v>105</v>
      </c>
      <c r="D243" s="8">
        <v>37</v>
      </c>
      <c r="E243" s="10"/>
      <c r="F243" s="10"/>
      <c r="G243" s="10"/>
      <c r="H243" s="10"/>
      <c r="I243" s="10"/>
      <c r="J243" s="10">
        <f t="shared" si="20"/>
        <v>0</v>
      </c>
      <c r="K243" s="10">
        <f t="shared" si="21"/>
        <v>0</v>
      </c>
      <c r="L243" s="10">
        <f t="shared" si="22"/>
        <v>0</v>
      </c>
      <c r="M243" s="7" t="s">
        <v>813</v>
      </c>
      <c r="N243" s="1" t="s">
        <v>814</v>
      </c>
      <c r="O243" s="1" t="s">
        <v>52</v>
      </c>
      <c r="P243" s="1" t="s">
        <v>52</v>
      </c>
      <c r="Q243" s="1" t="s">
        <v>719</v>
      </c>
      <c r="R243" s="1" t="s">
        <v>61</v>
      </c>
      <c r="S243" s="1" t="s">
        <v>60</v>
      </c>
      <c r="T243" s="1" t="s">
        <v>60</v>
      </c>
      <c r="AR243" s="1" t="s">
        <v>52</v>
      </c>
      <c r="AS243" s="1" t="s">
        <v>52</v>
      </c>
      <c r="AU243" s="1" t="s">
        <v>815</v>
      </c>
      <c r="AV243">
        <v>374</v>
      </c>
    </row>
    <row r="244" spans="1:48" ht="30" customHeight="1" x14ac:dyDescent="0.3">
      <c r="A244" s="7" t="s">
        <v>811</v>
      </c>
      <c r="B244" s="7" t="s">
        <v>816</v>
      </c>
      <c r="C244" s="7" t="s">
        <v>105</v>
      </c>
      <c r="D244" s="8">
        <v>5</v>
      </c>
      <c r="E244" s="10"/>
      <c r="F244" s="10"/>
      <c r="G244" s="10"/>
      <c r="H244" s="10"/>
      <c r="I244" s="10"/>
      <c r="J244" s="10">
        <f t="shared" si="20"/>
        <v>0</v>
      </c>
      <c r="K244" s="10">
        <f t="shared" si="21"/>
        <v>0</v>
      </c>
      <c r="L244" s="10">
        <f t="shared" si="22"/>
        <v>0</v>
      </c>
      <c r="M244" s="7" t="s">
        <v>817</v>
      </c>
      <c r="N244" s="1" t="s">
        <v>818</v>
      </c>
      <c r="O244" s="1" t="s">
        <v>52</v>
      </c>
      <c r="P244" s="1" t="s">
        <v>52</v>
      </c>
      <c r="Q244" s="1" t="s">
        <v>719</v>
      </c>
      <c r="R244" s="1" t="s">
        <v>61</v>
      </c>
      <c r="S244" s="1" t="s">
        <v>60</v>
      </c>
      <c r="T244" s="1" t="s">
        <v>60</v>
      </c>
      <c r="AR244" s="1" t="s">
        <v>52</v>
      </c>
      <c r="AS244" s="1" t="s">
        <v>52</v>
      </c>
      <c r="AU244" s="1" t="s">
        <v>819</v>
      </c>
      <c r="AV244">
        <v>375</v>
      </c>
    </row>
    <row r="245" spans="1:48" ht="30" customHeight="1" x14ac:dyDescent="0.3">
      <c r="A245" s="7" t="s">
        <v>820</v>
      </c>
      <c r="B245" s="7" t="s">
        <v>812</v>
      </c>
      <c r="C245" s="7" t="s">
        <v>205</v>
      </c>
      <c r="D245" s="8">
        <v>34</v>
      </c>
      <c r="E245" s="10"/>
      <c r="F245" s="10"/>
      <c r="G245" s="10"/>
      <c r="H245" s="10"/>
      <c r="I245" s="10"/>
      <c r="J245" s="10">
        <f t="shared" si="20"/>
        <v>0</v>
      </c>
      <c r="K245" s="10">
        <f t="shared" si="21"/>
        <v>0</v>
      </c>
      <c r="L245" s="10">
        <f t="shared" si="22"/>
        <v>0</v>
      </c>
      <c r="M245" s="7" t="s">
        <v>52</v>
      </c>
      <c r="N245" s="1" t="s">
        <v>821</v>
      </c>
      <c r="O245" s="1" t="s">
        <v>52</v>
      </c>
      <c r="P245" s="1" t="s">
        <v>52</v>
      </c>
      <c r="Q245" s="1" t="s">
        <v>719</v>
      </c>
      <c r="R245" s="1" t="s">
        <v>60</v>
      </c>
      <c r="S245" s="1" t="s">
        <v>60</v>
      </c>
      <c r="T245" s="1" t="s">
        <v>61</v>
      </c>
      <c r="AR245" s="1" t="s">
        <v>52</v>
      </c>
      <c r="AS245" s="1" t="s">
        <v>52</v>
      </c>
      <c r="AU245" s="1" t="s">
        <v>822</v>
      </c>
      <c r="AV245">
        <v>245</v>
      </c>
    </row>
    <row r="246" spans="1:48" ht="30" customHeight="1" x14ac:dyDescent="0.3">
      <c r="A246" s="7" t="s">
        <v>820</v>
      </c>
      <c r="B246" s="7" t="s">
        <v>816</v>
      </c>
      <c r="C246" s="7" t="s">
        <v>205</v>
      </c>
      <c r="D246" s="8">
        <v>10</v>
      </c>
      <c r="E246" s="10"/>
      <c r="F246" s="10"/>
      <c r="G246" s="10"/>
      <c r="H246" s="10"/>
      <c r="I246" s="10"/>
      <c r="J246" s="10">
        <f t="shared" si="20"/>
        <v>0</v>
      </c>
      <c r="K246" s="10">
        <f t="shared" si="21"/>
        <v>0</v>
      </c>
      <c r="L246" s="10">
        <f t="shared" si="22"/>
        <v>0</v>
      </c>
      <c r="M246" s="7" t="s">
        <v>52</v>
      </c>
      <c r="N246" s="1" t="s">
        <v>823</v>
      </c>
      <c r="O246" s="1" t="s">
        <v>52</v>
      </c>
      <c r="P246" s="1" t="s">
        <v>52</v>
      </c>
      <c r="Q246" s="1" t="s">
        <v>719</v>
      </c>
      <c r="R246" s="1" t="s">
        <v>60</v>
      </c>
      <c r="S246" s="1" t="s">
        <v>60</v>
      </c>
      <c r="T246" s="1" t="s">
        <v>61</v>
      </c>
      <c r="AR246" s="1" t="s">
        <v>52</v>
      </c>
      <c r="AS246" s="1" t="s">
        <v>52</v>
      </c>
      <c r="AU246" s="1" t="s">
        <v>824</v>
      </c>
      <c r="AV246">
        <v>246</v>
      </c>
    </row>
    <row r="247" spans="1:48" ht="30" customHeight="1" x14ac:dyDescent="0.3">
      <c r="A247" s="7" t="s">
        <v>825</v>
      </c>
      <c r="B247" s="7" t="s">
        <v>826</v>
      </c>
      <c r="C247" s="7" t="s">
        <v>205</v>
      </c>
      <c r="D247" s="8">
        <v>30</v>
      </c>
      <c r="E247" s="10"/>
      <c r="F247" s="10"/>
      <c r="G247" s="10"/>
      <c r="H247" s="10"/>
      <c r="I247" s="10"/>
      <c r="J247" s="10">
        <f t="shared" si="20"/>
        <v>0</v>
      </c>
      <c r="K247" s="10">
        <f t="shared" si="21"/>
        <v>0</v>
      </c>
      <c r="L247" s="10">
        <f t="shared" si="22"/>
        <v>0</v>
      </c>
      <c r="M247" s="7" t="s">
        <v>52</v>
      </c>
      <c r="N247" s="1" t="s">
        <v>827</v>
      </c>
      <c r="O247" s="1" t="s">
        <v>52</v>
      </c>
      <c r="P247" s="1" t="s">
        <v>52</v>
      </c>
      <c r="Q247" s="1" t="s">
        <v>719</v>
      </c>
      <c r="R247" s="1" t="s">
        <v>60</v>
      </c>
      <c r="S247" s="1" t="s">
        <v>60</v>
      </c>
      <c r="T247" s="1" t="s">
        <v>61</v>
      </c>
      <c r="AR247" s="1" t="s">
        <v>52</v>
      </c>
      <c r="AS247" s="1" t="s">
        <v>52</v>
      </c>
      <c r="AU247" s="1" t="s">
        <v>828</v>
      </c>
      <c r="AV247">
        <v>247</v>
      </c>
    </row>
    <row r="248" spans="1:48" ht="30" customHeight="1" x14ac:dyDescent="0.3">
      <c r="A248" s="7" t="s">
        <v>829</v>
      </c>
      <c r="B248" s="7" t="s">
        <v>830</v>
      </c>
      <c r="C248" s="7" t="s">
        <v>205</v>
      </c>
      <c r="D248" s="8">
        <v>30</v>
      </c>
      <c r="E248" s="10"/>
      <c r="F248" s="10"/>
      <c r="G248" s="10"/>
      <c r="H248" s="10"/>
      <c r="I248" s="10"/>
      <c r="J248" s="10">
        <f t="shared" si="20"/>
        <v>0</v>
      </c>
      <c r="K248" s="10">
        <f t="shared" si="21"/>
        <v>0</v>
      </c>
      <c r="L248" s="10">
        <f t="shared" si="22"/>
        <v>0</v>
      </c>
      <c r="M248" s="7" t="s">
        <v>52</v>
      </c>
      <c r="N248" s="1" t="s">
        <v>831</v>
      </c>
      <c r="O248" s="1" t="s">
        <v>52</v>
      </c>
      <c r="P248" s="1" t="s">
        <v>52</v>
      </c>
      <c r="Q248" s="1" t="s">
        <v>719</v>
      </c>
      <c r="R248" s="1" t="s">
        <v>60</v>
      </c>
      <c r="S248" s="1" t="s">
        <v>60</v>
      </c>
      <c r="T248" s="1" t="s">
        <v>61</v>
      </c>
      <c r="AR248" s="1" t="s">
        <v>52</v>
      </c>
      <c r="AS248" s="1" t="s">
        <v>52</v>
      </c>
      <c r="AU248" s="1" t="s">
        <v>832</v>
      </c>
      <c r="AV248">
        <v>248</v>
      </c>
    </row>
    <row r="249" spans="1:48" ht="30" customHeight="1" x14ac:dyDescent="0.3">
      <c r="A249" s="7" t="s">
        <v>833</v>
      </c>
      <c r="B249" s="7" t="s">
        <v>834</v>
      </c>
      <c r="C249" s="7" t="s">
        <v>205</v>
      </c>
      <c r="D249" s="8">
        <v>12</v>
      </c>
      <c r="E249" s="10"/>
      <c r="F249" s="10"/>
      <c r="G249" s="10"/>
      <c r="H249" s="10"/>
      <c r="I249" s="10"/>
      <c r="J249" s="10">
        <f t="shared" si="20"/>
        <v>0</v>
      </c>
      <c r="K249" s="10">
        <f t="shared" si="21"/>
        <v>0</v>
      </c>
      <c r="L249" s="10">
        <f t="shared" si="22"/>
        <v>0</v>
      </c>
      <c r="M249" s="7" t="s">
        <v>52</v>
      </c>
      <c r="N249" s="1" t="s">
        <v>835</v>
      </c>
      <c r="O249" s="1" t="s">
        <v>52</v>
      </c>
      <c r="P249" s="1" t="s">
        <v>52</v>
      </c>
      <c r="Q249" s="1" t="s">
        <v>719</v>
      </c>
      <c r="R249" s="1" t="s">
        <v>60</v>
      </c>
      <c r="S249" s="1" t="s">
        <v>60</v>
      </c>
      <c r="T249" s="1" t="s">
        <v>61</v>
      </c>
      <c r="AR249" s="1" t="s">
        <v>52</v>
      </c>
      <c r="AS249" s="1" t="s">
        <v>52</v>
      </c>
      <c r="AU249" s="1" t="s">
        <v>836</v>
      </c>
      <c r="AV249">
        <v>249</v>
      </c>
    </row>
    <row r="250" spans="1:48" ht="30" customHeight="1" x14ac:dyDescent="0.3">
      <c r="A250" s="7" t="s">
        <v>837</v>
      </c>
      <c r="B250" s="7" t="s">
        <v>838</v>
      </c>
      <c r="C250" s="7" t="s">
        <v>205</v>
      </c>
      <c r="D250" s="8">
        <v>3</v>
      </c>
      <c r="E250" s="10"/>
      <c r="F250" s="10"/>
      <c r="G250" s="10"/>
      <c r="H250" s="10"/>
      <c r="I250" s="10"/>
      <c r="J250" s="10">
        <f t="shared" si="20"/>
        <v>0</v>
      </c>
      <c r="K250" s="10">
        <f t="shared" si="21"/>
        <v>0</v>
      </c>
      <c r="L250" s="10">
        <f t="shared" si="22"/>
        <v>0</v>
      </c>
      <c r="M250" s="7" t="s">
        <v>52</v>
      </c>
      <c r="N250" s="1" t="s">
        <v>839</v>
      </c>
      <c r="O250" s="1" t="s">
        <v>52</v>
      </c>
      <c r="P250" s="1" t="s">
        <v>52</v>
      </c>
      <c r="Q250" s="1" t="s">
        <v>719</v>
      </c>
      <c r="R250" s="1" t="s">
        <v>60</v>
      </c>
      <c r="S250" s="1" t="s">
        <v>60</v>
      </c>
      <c r="T250" s="1" t="s">
        <v>61</v>
      </c>
      <c r="AR250" s="1" t="s">
        <v>52</v>
      </c>
      <c r="AS250" s="1" t="s">
        <v>52</v>
      </c>
      <c r="AU250" s="1" t="s">
        <v>840</v>
      </c>
      <c r="AV250">
        <v>250</v>
      </c>
    </row>
    <row r="251" spans="1:48" ht="30" customHeight="1" x14ac:dyDescent="0.3">
      <c r="A251" s="7" t="s">
        <v>837</v>
      </c>
      <c r="B251" s="7" t="s">
        <v>841</v>
      </c>
      <c r="C251" s="7" t="s">
        <v>205</v>
      </c>
      <c r="D251" s="8">
        <v>15</v>
      </c>
      <c r="E251" s="10"/>
      <c r="F251" s="10"/>
      <c r="G251" s="10"/>
      <c r="H251" s="10"/>
      <c r="I251" s="10"/>
      <c r="J251" s="10">
        <f t="shared" si="20"/>
        <v>0</v>
      </c>
      <c r="K251" s="10">
        <f t="shared" si="21"/>
        <v>0</v>
      </c>
      <c r="L251" s="10">
        <f t="shared" si="22"/>
        <v>0</v>
      </c>
      <c r="M251" s="7" t="s">
        <v>52</v>
      </c>
      <c r="N251" s="1" t="s">
        <v>842</v>
      </c>
      <c r="O251" s="1" t="s">
        <v>52</v>
      </c>
      <c r="P251" s="1" t="s">
        <v>52</v>
      </c>
      <c r="Q251" s="1" t="s">
        <v>719</v>
      </c>
      <c r="R251" s="1" t="s">
        <v>60</v>
      </c>
      <c r="S251" s="1" t="s">
        <v>60</v>
      </c>
      <c r="T251" s="1" t="s">
        <v>61</v>
      </c>
      <c r="AR251" s="1" t="s">
        <v>52</v>
      </c>
      <c r="AS251" s="1" t="s">
        <v>52</v>
      </c>
      <c r="AU251" s="1" t="s">
        <v>843</v>
      </c>
      <c r="AV251">
        <v>251</v>
      </c>
    </row>
    <row r="252" spans="1:48" ht="30" customHeight="1" x14ac:dyDescent="0.3">
      <c r="A252" s="7" t="s">
        <v>844</v>
      </c>
      <c r="B252" s="7" t="s">
        <v>845</v>
      </c>
      <c r="C252" s="7" t="s">
        <v>205</v>
      </c>
      <c r="D252" s="8">
        <v>3</v>
      </c>
      <c r="E252" s="10"/>
      <c r="F252" s="10"/>
      <c r="G252" s="10"/>
      <c r="H252" s="10"/>
      <c r="I252" s="10"/>
      <c r="J252" s="10">
        <f t="shared" si="20"/>
        <v>0</v>
      </c>
      <c r="K252" s="10">
        <f t="shared" si="21"/>
        <v>0</v>
      </c>
      <c r="L252" s="10">
        <f t="shared" si="22"/>
        <v>0</v>
      </c>
      <c r="M252" s="7" t="s">
        <v>846</v>
      </c>
      <c r="N252" s="1" t="s">
        <v>847</v>
      </c>
      <c r="O252" s="1" t="s">
        <v>52</v>
      </c>
      <c r="P252" s="1" t="s">
        <v>52</v>
      </c>
      <c r="Q252" s="1" t="s">
        <v>719</v>
      </c>
      <c r="R252" s="1" t="s">
        <v>61</v>
      </c>
      <c r="S252" s="1" t="s">
        <v>60</v>
      </c>
      <c r="T252" s="1" t="s">
        <v>60</v>
      </c>
      <c r="AR252" s="1" t="s">
        <v>52</v>
      </c>
      <c r="AS252" s="1" t="s">
        <v>52</v>
      </c>
      <c r="AU252" s="1" t="s">
        <v>848</v>
      </c>
      <c r="AV252">
        <v>362</v>
      </c>
    </row>
    <row r="253" spans="1:48" ht="30" customHeight="1" x14ac:dyDescent="0.3">
      <c r="A253" s="7" t="s">
        <v>844</v>
      </c>
      <c r="B253" s="7" t="s">
        <v>849</v>
      </c>
      <c r="C253" s="7" t="s">
        <v>205</v>
      </c>
      <c r="D253" s="8">
        <v>2</v>
      </c>
      <c r="E253" s="10"/>
      <c r="F253" s="10"/>
      <c r="G253" s="10"/>
      <c r="H253" s="10"/>
      <c r="I253" s="10"/>
      <c r="J253" s="10">
        <f t="shared" si="20"/>
        <v>0</v>
      </c>
      <c r="K253" s="10">
        <f t="shared" si="21"/>
        <v>0</v>
      </c>
      <c r="L253" s="10">
        <f t="shared" si="22"/>
        <v>0</v>
      </c>
      <c r="M253" s="7" t="s">
        <v>850</v>
      </c>
      <c r="N253" s="1" t="s">
        <v>851</v>
      </c>
      <c r="O253" s="1" t="s">
        <v>52</v>
      </c>
      <c r="P253" s="1" t="s">
        <v>52</v>
      </c>
      <c r="Q253" s="1" t="s">
        <v>719</v>
      </c>
      <c r="R253" s="1" t="s">
        <v>61</v>
      </c>
      <c r="S253" s="1" t="s">
        <v>60</v>
      </c>
      <c r="T253" s="1" t="s">
        <v>60</v>
      </c>
      <c r="AR253" s="1" t="s">
        <v>52</v>
      </c>
      <c r="AS253" s="1" t="s">
        <v>52</v>
      </c>
      <c r="AU253" s="1" t="s">
        <v>852</v>
      </c>
      <c r="AV253">
        <v>363</v>
      </c>
    </row>
    <row r="254" spans="1:48" ht="30" customHeight="1" x14ac:dyDescent="0.3">
      <c r="A254" s="7" t="s">
        <v>844</v>
      </c>
      <c r="B254" s="7" t="s">
        <v>853</v>
      </c>
      <c r="C254" s="7" t="s">
        <v>205</v>
      </c>
      <c r="D254" s="8">
        <v>2</v>
      </c>
      <c r="E254" s="10"/>
      <c r="F254" s="10"/>
      <c r="G254" s="10"/>
      <c r="H254" s="10"/>
      <c r="I254" s="10"/>
      <c r="J254" s="10">
        <f t="shared" si="20"/>
        <v>0</v>
      </c>
      <c r="K254" s="10">
        <f t="shared" si="21"/>
        <v>0</v>
      </c>
      <c r="L254" s="10">
        <f t="shared" si="22"/>
        <v>0</v>
      </c>
      <c r="M254" s="7" t="s">
        <v>854</v>
      </c>
      <c r="N254" s="1" t="s">
        <v>855</v>
      </c>
      <c r="O254" s="1" t="s">
        <v>52</v>
      </c>
      <c r="P254" s="1" t="s">
        <v>52</v>
      </c>
      <c r="Q254" s="1" t="s">
        <v>719</v>
      </c>
      <c r="R254" s="1" t="s">
        <v>61</v>
      </c>
      <c r="S254" s="1" t="s">
        <v>60</v>
      </c>
      <c r="T254" s="1" t="s">
        <v>60</v>
      </c>
      <c r="AR254" s="1" t="s">
        <v>52</v>
      </c>
      <c r="AS254" s="1" t="s">
        <v>52</v>
      </c>
      <c r="AU254" s="1" t="s">
        <v>856</v>
      </c>
      <c r="AV254">
        <v>364</v>
      </c>
    </row>
    <row r="255" spans="1:48" ht="30" customHeight="1" x14ac:dyDescent="0.3">
      <c r="A255" s="7" t="s">
        <v>844</v>
      </c>
      <c r="B255" s="7" t="s">
        <v>857</v>
      </c>
      <c r="C255" s="7" t="s">
        <v>205</v>
      </c>
      <c r="D255" s="8">
        <v>1</v>
      </c>
      <c r="E255" s="10"/>
      <c r="F255" s="10"/>
      <c r="G255" s="10"/>
      <c r="H255" s="10"/>
      <c r="I255" s="10"/>
      <c r="J255" s="10">
        <f t="shared" si="20"/>
        <v>0</v>
      </c>
      <c r="K255" s="10">
        <f t="shared" si="21"/>
        <v>0</v>
      </c>
      <c r="L255" s="10">
        <f t="shared" si="22"/>
        <v>0</v>
      </c>
      <c r="M255" s="7" t="s">
        <v>858</v>
      </c>
      <c r="N255" s="1" t="s">
        <v>859</v>
      </c>
      <c r="O255" s="1" t="s">
        <v>52</v>
      </c>
      <c r="P255" s="1" t="s">
        <v>52</v>
      </c>
      <c r="Q255" s="1" t="s">
        <v>719</v>
      </c>
      <c r="R255" s="1" t="s">
        <v>61</v>
      </c>
      <c r="S255" s="1" t="s">
        <v>60</v>
      </c>
      <c r="T255" s="1" t="s">
        <v>60</v>
      </c>
      <c r="AR255" s="1" t="s">
        <v>52</v>
      </c>
      <c r="AS255" s="1" t="s">
        <v>52</v>
      </c>
      <c r="AU255" s="1" t="s">
        <v>860</v>
      </c>
      <c r="AV255">
        <v>365</v>
      </c>
    </row>
    <row r="256" spans="1:48" ht="30" customHeight="1" x14ac:dyDescent="0.3">
      <c r="A256" s="7" t="s">
        <v>844</v>
      </c>
      <c r="B256" s="7" t="s">
        <v>861</v>
      </c>
      <c r="C256" s="7" t="s">
        <v>205</v>
      </c>
      <c r="D256" s="8">
        <v>3</v>
      </c>
      <c r="E256" s="10"/>
      <c r="F256" s="10"/>
      <c r="G256" s="10"/>
      <c r="H256" s="10"/>
      <c r="I256" s="10"/>
      <c r="J256" s="10">
        <f t="shared" si="20"/>
        <v>0</v>
      </c>
      <c r="K256" s="10">
        <f t="shared" si="21"/>
        <v>0</v>
      </c>
      <c r="L256" s="10">
        <f t="shared" si="22"/>
        <v>0</v>
      </c>
      <c r="M256" s="7" t="s">
        <v>862</v>
      </c>
      <c r="N256" s="1" t="s">
        <v>863</v>
      </c>
      <c r="O256" s="1" t="s">
        <v>52</v>
      </c>
      <c r="P256" s="1" t="s">
        <v>52</v>
      </c>
      <c r="Q256" s="1" t="s">
        <v>719</v>
      </c>
      <c r="R256" s="1" t="s">
        <v>61</v>
      </c>
      <c r="S256" s="1" t="s">
        <v>60</v>
      </c>
      <c r="T256" s="1" t="s">
        <v>60</v>
      </c>
      <c r="AR256" s="1" t="s">
        <v>52</v>
      </c>
      <c r="AS256" s="1" t="s">
        <v>52</v>
      </c>
      <c r="AU256" s="1" t="s">
        <v>864</v>
      </c>
      <c r="AV256">
        <v>366</v>
      </c>
    </row>
    <row r="257" spans="1:48" ht="30" customHeight="1" x14ac:dyDescent="0.3">
      <c r="A257" s="7" t="s">
        <v>865</v>
      </c>
      <c r="B257" s="7" t="s">
        <v>866</v>
      </c>
      <c r="C257" s="7" t="s">
        <v>105</v>
      </c>
      <c r="D257" s="8">
        <v>87</v>
      </c>
      <c r="E257" s="10"/>
      <c r="F257" s="10"/>
      <c r="G257" s="10"/>
      <c r="H257" s="10"/>
      <c r="I257" s="10"/>
      <c r="J257" s="10">
        <f t="shared" si="20"/>
        <v>0</v>
      </c>
      <c r="K257" s="10">
        <f t="shared" si="21"/>
        <v>0</v>
      </c>
      <c r="L257" s="10">
        <f t="shared" si="22"/>
        <v>0</v>
      </c>
      <c r="M257" s="7" t="s">
        <v>867</v>
      </c>
      <c r="N257" s="1" t="s">
        <v>868</v>
      </c>
      <c r="O257" s="1" t="s">
        <v>52</v>
      </c>
      <c r="P257" s="1" t="s">
        <v>52</v>
      </c>
      <c r="Q257" s="1" t="s">
        <v>719</v>
      </c>
      <c r="R257" s="1" t="s">
        <v>61</v>
      </c>
      <c r="S257" s="1" t="s">
        <v>60</v>
      </c>
      <c r="T257" s="1" t="s">
        <v>60</v>
      </c>
      <c r="AR257" s="1" t="s">
        <v>52</v>
      </c>
      <c r="AS257" s="1" t="s">
        <v>52</v>
      </c>
      <c r="AU257" s="1" t="s">
        <v>869</v>
      </c>
      <c r="AV257">
        <v>369</v>
      </c>
    </row>
    <row r="258" spans="1:48" ht="30" customHeight="1" x14ac:dyDescent="0.3">
      <c r="A258" s="7" t="s">
        <v>870</v>
      </c>
      <c r="B258" s="7" t="s">
        <v>52</v>
      </c>
      <c r="C258" s="7" t="s">
        <v>205</v>
      </c>
      <c r="D258" s="8">
        <v>1</v>
      </c>
      <c r="E258" s="10"/>
      <c r="F258" s="10"/>
      <c r="G258" s="10"/>
      <c r="H258" s="10"/>
      <c r="I258" s="10"/>
      <c r="J258" s="10">
        <f t="shared" si="20"/>
        <v>0</v>
      </c>
      <c r="K258" s="10">
        <f t="shared" si="21"/>
        <v>0</v>
      </c>
      <c r="L258" s="10">
        <f t="shared" si="22"/>
        <v>0</v>
      </c>
      <c r="M258" s="7" t="s">
        <v>52</v>
      </c>
      <c r="N258" s="1" t="s">
        <v>871</v>
      </c>
      <c r="O258" s="1" t="s">
        <v>52</v>
      </c>
      <c r="P258" s="1" t="s">
        <v>52</v>
      </c>
      <c r="Q258" s="1" t="s">
        <v>719</v>
      </c>
      <c r="R258" s="1" t="s">
        <v>60</v>
      </c>
      <c r="S258" s="1" t="s">
        <v>60</v>
      </c>
      <c r="T258" s="1" t="s">
        <v>61</v>
      </c>
      <c r="AR258" s="1" t="s">
        <v>52</v>
      </c>
      <c r="AS258" s="1" t="s">
        <v>52</v>
      </c>
      <c r="AU258" s="1" t="s">
        <v>872</v>
      </c>
      <c r="AV258">
        <v>258</v>
      </c>
    </row>
    <row r="259" spans="1:48" ht="30" customHeight="1" x14ac:dyDescent="0.3">
      <c r="A259" s="7" t="s">
        <v>873</v>
      </c>
      <c r="B259" s="7" t="s">
        <v>874</v>
      </c>
      <c r="C259" s="7" t="s">
        <v>205</v>
      </c>
      <c r="D259" s="8">
        <v>1</v>
      </c>
      <c r="E259" s="10"/>
      <c r="F259" s="10"/>
      <c r="G259" s="10"/>
      <c r="H259" s="10"/>
      <c r="I259" s="10"/>
      <c r="J259" s="10">
        <f t="shared" si="20"/>
        <v>0</v>
      </c>
      <c r="K259" s="10">
        <f t="shared" si="21"/>
        <v>0</v>
      </c>
      <c r="L259" s="10">
        <f t="shared" si="22"/>
        <v>0</v>
      </c>
      <c r="M259" s="7" t="s">
        <v>52</v>
      </c>
      <c r="N259" s="1" t="s">
        <v>875</v>
      </c>
      <c r="O259" s="1" t="s">
        <v>52</v>
      </c>
      <c r="P259" s="1" t="s">
        <v>52</v>
      </c>
      <c r="Q259" s="1" t="s">
        <v>719</v>
      </c>
      <c r="R259" s="1" t="s">
        <v>60</v>
      </c>
      <c r="S259" s="1" t="s">
        <v>60</v>
      </c>
      <c r="T259" s="1" t="s">
        <v>61</v>
      </c>
      <c r="AR259" s="1" t="s">
        <v>52</v>
      </c>
      <c r="AS259" s="1" t="s">
        <v>52</v>
      </c>
      <c r="AU259" s="1" t="s">
        <v>876</v>
      </c>
      <c r="AV259">
        <v>259</v>
      </c>
    </row>
    <row r="260" spans="1:48" ht="30" customHeight="1" x14ac:dyDescent="0.3">
      <c r="A260" s="7" t="s">
        <v>877</v>
      </c>
      <c r="B260" s="7" t="s">
        <v>878</v>
      </c>
      <c r="C260" s="7" t="s">
        <v>205</v>
      </c>
      <c r="D260" s="8">
        <v>1</v>
      </c>
      <c r="E260" s="10"/>
      <c r="F260" s="10"/>
      <c r="G260" s="10"/>
      <c r="H260" s="10"/>
      <c r="I260" s="10"/>
      <c r="J260" s="10">
        <f t="shared" si="20"/>
        <v>0</v>
      </c>
      <c r="K260" s="10">
        <f t="shared" si="21"/>
        <v>0</v>
      </c>
      <c r="L260" s="10">
        <f t="shared" si="22"/>
        <v>0</v>
      </c>
      <c r="M260" s="7" t="s">
        <v>52</v>
      </c>
      <c r="N260" s="1" t="s">
        <v>879</v>
      </c>
      <c r="O260" s="1" t="s">
        <v>52</v>
      </c>
      <c r="P260" s="1" t="s">
        <v>52</v>
      </c>
      <c r="Q260" s="1" t="s">
        <v>719</v>
      </c>
      <c r="R260" s="1" t="s">
        <v>60</v>
      </c>
      <c r="S260" s="1" t="s">
        <v>60</v>
      </c>
      <c r="T260" s="1" t="s">
        <v>61</v>
      </c>
      <c r="AR260" s="1" t="s">
        <v>52</v>
      </c>
      <c r="AS260" s="1" t="s">
        <v>52</v>
      </c>
      <c r="AU260" s="1" t="s">
        <v>880</v>
      </c>
      <c r="AV260">
        <v>260</v>
      </c>
    </row>
    <row r="261" spans="1:48" ht="30" customHeight="1" x14ac:dyDescent="0.3">
      <c r="A261" s="7" t="s">
        <v>881</v>
      </c>
      <c r="B261" s="7" t="s">
        <v>882</v>
      </c>
      <c r="C261" s="7" t="s">
        <v>205</v>
      </c>
      <c r="D261" s="8">
        <v>2</v>
      </c>
      <c r="E261" s="10"/>
      <c r="F261" s="10"/>
      <c r="G261" s="10"/>
      <c r="H261" s="10"/>
      <c r="I261" s="10"/>
      <c r="J261" s="10">
        <f t="shared" si="20"/>
        <v>0</v>
      </c>
      <c r="K261" s="10">
        <f t="shared" si="21"/>
        <v>0</v>
      </c>
      <c r="L261" s="10">
        <f t="shared" si="22"/>
        <v>0</v>
      </c>
      <c r="M261" s="7" t="s">
        <v>52</v>
      </c>
      <c r="N261" s="1" t="s">
        <v>883</v>
      </c>
      <c r="O261" s="1" t="s">
        <v>52</v>
      </c>
      <c r="P261" s="1" t="s">
        <v>52</v>
      </c>
      <c r="Q261" s="1" t="s">
        <v>719</v>
      </c>
      <c r="R261" s="1" t="s">
        <v>60</v>
      </c>
      <c r="S261" s="1" t="s">
        <v>60</v>
      </c>
      <c r="T261" s="1" t="s">
        <v>61</v>
      </c>
      <c r="AR261" s="1" t="s">
        <v>52</v>
      </c>
      <c r="AS261" s="1" t="s">
        <v>52</v>
      </c>
      <c r="AU261" s="1" t="s">
        <v>884</v>
      </c>
      <c r="AV261">
        <v>261</v>
      </c>
    </row>
    <row r="262" spans="1:48" ht="30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48" ht="30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spans="1:48" ht="30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48" ht="30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48" ht="30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48" ht="30" customHeight="1" x14ac:dyDescent="0.3">
      <c r="A267" s="7" t="s">
        <v>99</v>
      </c>
      <c r="B267" s="8"/>
      <c r="C267" s="8"/>
      <c r="D267" s="8"/>
      <c r="E267" s="8"/>
      <c r="F267" s="10">
        <f>SUM(F221:F266)</f>
        <v>0</v>
      </c>
      <c r="G267" s="8"/>
      <c r="H267" s="10">
        <f>SUM(H221:H266)</f>
        <v>0</v>
      </c>
      <c r="I267" s="8"/>
      <c r="J267" s="10">
        <f>SUM(J221:J266)</f>
        <v>0</v>
      </c>
      <c r="K267" s="8"/>
      <c r="L267" s="87">
        <f>SUM(L221:L266)</f>
        <v>0</v>
      </c>
      <c r="M267" s="8"/>
      <c r="N267" t="s">
        <v>100</v>
      </c>
    </row>
    <row r="268" spans="1:48" ht="30" customHeight="1" x14ac:dyDescent="0.3">
      <c r="A268" s="86" t="s">
        <v>885</v>
      </c>
      <c r="B268" s="7" t="s">
        <v>52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Q268" s="1" t="s">
        <v>886</v>
      </c>
    </row>
    <row r="269" spans="1:48" ht="30" customHeight="1" x14ac:dyDescent="0.3">
      <c r="A269" s="7" t="s">
        <v>887</v>
      </c>
      <c r="B269" s="7" t="s">
        <v>888</v>
      </c>
      <c r="C269" s="7" t="s">
        <v>205</v>
      </c>
      <c r="D269" s="8">
        <v>1</v>
      </c>
      <c r="E269" s="10"/>
      <c r="F269" s="10"/>
      <c r="G269" s="10"/>
      <c r="H269" s="10"/>
      <c r="I269" s="10"/>
      <c r="J269" s="10">
        <f t="shared" ref="J269:J293" si="23">TRUNC(I269*D269, 0)</f>
        <v>0</v>
      </c>
      <c r="K269" s="10">
        <f t="shared" ref="K269:K293" si="24">TRUNC(E269+G269+I269, 0)</f>
        <v>0</v>
      </c>
      <c r="L269" s="10">
        <f t="shared" ref="L269:L293" si="25">TRUNC(F269+H269+J269, 0)</f>
        <v>0</v>
      </c>
      <c r="M269" s="7" t="s">
        <v>52</v>
      </c>
      <c r="N269" s="1" t="s">
        <v>889</v>
      </c>
      <c r="O269" s="1" t="s">
        <v>52</v>
      </c>
      <c r="P269" s="1" t="s">
        <v>52</v>
      </c>
      <c r="Q269" s="1" t="s">
        <v>886</v>
      </c>
      <c r="R269" s="1" t="s">
        <v>60</v>
      </c>
      <c r="S269" s="1" t="s">
        <v>60</v>
      </c>
      <c r="T269" s="1" t="s">
        <v>61</v>
      </c>
      <c r="AR269" s="1" t="s">
        <v>52</v>
      </c>
      <c r="AS269" s="1" t="s">
        <v>52</v>
      </c>
      <c r="AU269" s="1" t="s">
        <v>890</v>
      </c>
      <c r="AV269">
        <v>272</v>
      </c>
    </row>
    <row r="270" spans="1:48" ht="30" customHeight="1" x14ac:dyDescent="0.3">
      <c r="A270" s="7" t="s">
        <v>891</v>
      </c>
      <c r="B270" s="7" t="s">
        <v>892</v>
      </c>
      <c r="C270" s="7" t="s">
        <v>205</v>
      </c>
      <c r="D270" s="8">
        <v>2</v>
      </c>
      <c r="E270" s="10"/>
      <c r="F270" s="10"/>
      <c r="G270" s="10"/>
      <c r="H270" s="10"/>
      <c r="I270" s="10"/>
      <c r="J270" s="10">
        <f t="shared" si="23"/>
        <v>0</v>
      </c>
      <c r="K270" s="10">
        <f t="shared" si="24"/>
        <v>0</v>
      </c>
      <c r="L270" s="10">
        <f t="shared" si="25"/>
        <v>0</v>
      </c>
      <c r="M270" s="7" t="s">
        <v>52</v>
      </c>
      <c r="N270" s="1" t="s">
        <v>893</v>
      </c>
      <c r="O270" s="1" t="s">
        <v>52</v>
      </c>
      <c r="P270" s="1" t="s">
        <v>52</v>
      </c>
      <c r="Q270" s="1" t="s">
        <v>886</v>
      </c>
      <c r="R270" s="1" t="s">
        <v>60</v>
      </c>
      <c r="S270" s="1" t="s">
        <v>60</v>
      </c>
      <c r="T270" s="1" t="s">
        <v>61</v>
      </c>
      <c r="AR270" s="1" t="s">
        <v>52</v>
      </c>
      <c r="AS270" s="1" t="s">
        <v>52</v>
      </c>
      <c r="AU270" s="1" t="s">
        <v>894</v>
      </c>
      <c r="AV270">
        <v>273</v>
      </c>
    </row>
    <row r="271" spans="1:48" ht="30" customHeight="1" x14ac:dyDescent="0.3">
      <c r="A271" s="7" t="s">
        <v>895</v>
      </c>
      <c r="B271" s="7" t="s">
        <v>896</v>
      </c>
      <c r="C271" s="7" t="s">
        <v>205</v>
      </c>
      <c r="D271" s="8">
        <v>5</v>
      </c>
      <c r="E271" s="10"/>
      <c r="F271" s="10"/>
      <c r="G271" s="10"/>
      <c r="H271" s="10"/>
      <c r="I271" s="10"/>
      <c r="J271" s="10">
        <f t="shared" si="23"/>
        <v>0</v>
      </c>
      <c r="K271" s="10">
        <f t="shared" si="24"/>
        <v>0</v>
      </c>
      <c r="L271" s="10">
        <f t="shared" si="25"/>
        <v>0</v>
      </c>
      <c r="M271" s="7" t="s">
        <v>52</v>
      </c>
      <c r="N271" s="1" t="s">
        <v>897</v>
      </c>
      <c r="O271" s="1" t="s">
        <v>52</v>
      </c>
      <c r="P271" s="1" t="s">
        <v>52</v>
      </c>
      <c r="Q271" s="1" t="s">
        <v>886</v>
      </c>
      <c r="R271" s="1" t="s">
        <v>60</v>
      </c>
      <c r="S271" s="1" t="s">
        <v>60</v>
      </c>
      <c r="T271" s="1" t="s">
        <v>61</v>
      </c>
      <c r="AR271" s="1" t="s">
        <v>52</v>
      </c>
      <c r="AS271" s="1" t="s">
        <v>52</v>
      </c>
      <c r="AU271" s="1" t="s">
        <v>898</v>
      </c>
      <c r="AV271">
        <v>274</v>
      </c>
    </row>
    <row r="272" spans="1:48" ht="30" customHeight="1" x14ac:dyDescent="0.3">
      <c r="A272" s="7" t="s">
        <v>899</v>
      </c>
      <c r="B272" s="7" t="s">
        <v>900</v>
      </c>
      <c r="C272" s="7" t="s">
        <v>205</v>
      </c>
      <c r="D272" s="8">
        <v>7</v>
      </c>
      <c r="E272" s="10"/>
      <c r="F272" s="10"/>
      <c r="G272" s="10"/>
      <c r="H272" s="10"/>
      <c r="I272" s="10"/>
      <c r="J272" s="10">
        <f t="shared" si="23"/>
        <v>0</v>
      </c>
      <c r="K272" s="10">
        <f t="shared" si="24"/>
        <v>0</v>
      </c>
      <c r="L272" s="10">
        <f t="shared" si="25"/>
        <v>0</v>
      </c>
      <c r="M272" s="7" t="s">
        <v>52</v>
      </c>
      <c r="N272" s="1" t="s">
        <v>901</v>
      </c>
      <c r="O272" s="1" t="s">
        <v>52</v>
      </c>
      <c r="P272" s="1" t="s">
        <v>52</v>
      </c>
      <c r="Q272" s="1" t="s">
        <v>886</v>
      </c>
      <c r="R272" s="1" t="s">
        <v>60</v>
      </c>
      <c r="S272" s="1" t="s">
        <v>60</v>
      </c>
      <c r="T272" s="1" t="s">
        <v>61</v>
      </c>
      <c r="AR272" s="1" t="s">
        <v>52</v>
      </c>
      <c r="AS272" s="1" t="s">
        <v>52</v>
      </c>
      <c r="AU272" s="1" t="s">
        <v>902</v>
      </c>
      <c r="AV272">
        <v>275</v>
      </c>
    </row>
    <row r="273" spans="1:48" ht="30" customHeight="1" x14ac:dyDescent="0.3">
      <c r="A273" s="7" t="s">
        <v>903</v>
      </c>
      <c r="B273" s="7" t="s">
        <v>904</v>
      </c>
      <c r="C273" s="7" t="s">
        <v>205</v>
      </c>
      <c r="D273" s="8">
        <v>7</v>
      </c>
      <c r="E273" s="10"/>
      <c r="F273" s="10"/>
      <c r="G273" s="10"/>
      <c r="H273" s="10"/>
      <c r="I273" s="10"/>
      <c r="J273" s="10">
        <f t="shared" si="23"/>
        <v>0</v>
      </c>
      <c r="K273" s="10">
        <f t="shared" si="24"/>
        <v>0</v>
      </c>
      <c r="L273" s="10">
        <f t="shared" si="25"/>
        <v>0</v>
      </c>
      <c r="M273" s="7" t="s">
        <v>52</v>
      </c>
      <c r="N273" s="1" t="s">
        <v>905</v>
      </c>
      <c r="O273" s="1" t="s">
        <v>52</v>
      </c>
      <c r="P273" s="1" t="s">
        <v>52</v>
      </c>
      <c r="Q273" s="1" t="s">
        <v>886</v>
      </c>
      <c r="R273" s="1" t="s">
        <v>60</v>
      </c>
      <c r="S273" s="1" t="s">
        <v>60</v>
      </c>
      <c r="T273" s="1" t="s">
        <v>61</v>
      </c>
      <c r="AR273" s="1" t="s">
        <v>52</v>
      </c>
      <c r="AS273" s="1" t="s">
        <v>52</v>
      </c>
      <c r="AU273" s="1" t="s">
        <v>906</v>
      </c>
      <c r="AV273">
        <v>276</v>
      </c>
    </row>
    <row r="274" spans="1:48" ht="30" customHeight="1" x14ac:dyDescent="0.3">
      <c r="A274" s="7" t="s">
        <v>907</v>
      </c>
      <c r="B274" s="7" t="s">
        <v>908</v>
      </c>
      <c r="C274" s="7" t="s">
        <v>205</v>
      </c>
      <c r="D274" s="8">
        <v>2</v>
      </c>
      <c r="E274" s="10"/>
      <c r="F274" s="10"/>
      <c r="G274" s="10"/>
      <c r="H274" s="10"/>
      <c r="I274" s="10"/>
      <c r="J274" s="10">
        <f t="shared" si="23"/>
        <v>0</v>
      </c>
      <c r="K274" s="10">
        <f t="shared" si="24"/>
        <v>0</v>
      </c>
      <c r="L274" s="10">
        <f t="shared" si="25"/>
        <v>0</v>
      </c>
      <c r="M274" s="7" t="s">
        <v>52</v>
      </c>
      <c r="N274" s="1" t="s">
        <v>909</v>
      </c>
      <c r="O274" s="1" t="s">
        <v>52</v>
      </c>
      <c r="P274" s="1" t="s">
        <v>52</v>
      </c>
      <c r="Q274" s="1" t="s">
        <v>886</v>
      </c>
      <c r="R274" s="1" t="s">
        <v>60</v>
      </c>
      <c r="S274" s="1" t="s">
        <v>60</v>
      </c>
      <c r="T274" s="1" t="s">
        <v>61</v>
      </c>
      <c r="AR274" s="1" t="s">
        <v>52</v>
      </c>
      <c r="AS274" s="1" t="s">
        <v>52</v>
      </c>
      <c r="AU274" s="1" t="s">
        <v>910</v>
      </c>
      <c r="AV274">
        <v>277</v>
      </c>
    </row>
    <row r="275" spans="1:48" ht="30" customHeight="1" x14ac:dyDescent="0.3">
      <c r="A275" s="7" t="s">
        <v>911</v>
      </c>
      <c r="B275" s="7" t="s">
        <v>912</v>
      </c>
      <c r="C275" s="7" t="s">
        <v>205</v>
      </c>
      <c r="D275" s="8">
        <v>1</v>
      </c>
      <c r="E275" s="10"/>
      <c r="F275" s="10"/>
      <c r="G275" s="10"/>
      <c r="H275" s="10"/>
      <c r="I275" s="10"/>
      <c r="J275" s="10">
        <f t="shared" si="23"/>
        <v>0</v>
      </c>
      <c r="K275" s="10">
        <f t="shared" si="24"/>
        <v>0</v>
      </c>
      <c r="L275" s="10">
        <f t="shared" si="25"/>
        <v>0</v>
      </c>
      <c r="M275" s="7" t="s">
        <v>52</v>
      </c>
      <c r="N275" s="1" t="s">
        <v>913</v>
      </c>
      <c r="O275" s="1" t="s">
        <v>52</v>
      </c>
      <c r="P275" s="1" t="s">
        <v>52</v>
      </c>
      <c r="Q275" s="1" t="s">
        <v>886</v>
      </c>
      <c r="R275" s="1" t="s">
        <v>60</v>
      </c>
      <c r="S275" s="1" t="s">
        <v>60</v>
      </c>
      <c r="T275" s="1" t="s">
        <v>61</v>
      </c>
      <c r="AR275" s="1" t="s">
        <v>52</v>
      </c>
      <c r="AS275" s="1" t="s">
        <v>52</v>
      </c>
      <c r="AU275" s="1" t="s">
        <v>914</v>
      </c>
      <c r="AV275">
        <v>278</v>
      </c>
    </row>
    <row r="276" spans="1:48" ht="30" customHeight="1" x14ac:dyDescent="0.3">
      <c r="A276" s="7" t="s">
        <v>915</v>
      </c>
      <c r="B276" s="7" t="s">
        <v>916</v>
      </c>
      <c r="C276" s="7" t="s">
        <v>205</v>
      </c>
      <c r="D276" s="8">
        <v>19</v>
      </c>
      <c r="E276" s="10"/>
      <c r="F276" s="10"/>
      <c r="G276" s="10"/>
      <c r="H276" s="10"/>
      <c r="I276" s="10"/>
      <c r="J276" s="10">
        <f t="shared" si="23"/>
        <v>0</v>
      </c>
      <c r="K276" s="10">
        <f t="shared" si="24"/>
        <v>0</v>
      </c>
      <c r="L276" s="10">
        <f t="shared" si="25"/>
        <v>0</v>
      </c>
      <c r="M276" s="7" t="s">
        <v>52</v>
      </c>
      <c r="N276" s="1" t="s">
        <v>917</v>
      </c>
      <c r="O276" s="1" t="s">
        <v>52</v>
      </c>
      <c r="P276" s="1" t="s">
        <v>52</v>
      </c>
      <c r="Q276" s="1" t="s">
        <v>886</v>
      </c>
      <c r="R276" s="1" t="s">
        <v>60</v>
      </c>
      <c r="S276" s="1" t="s">
        <v>60</v>
      </c>
      <c r="T276" s="1" t="s">
        <v>61</v>
      </c>
      <c r="AR276" s="1" t="s">
        <v>52</v>
      </c>
      <c r="AS276" s="1" t="s">
        <v>52</v>
      </c>
      <c r="AU276" s="1" t="s">
        <v>918</v>
      </c>
      <c r="AV276">
        <v>279</v>
      </c>
    </row>
    <row r="277" spans="1:48" ht="30" customHeight="1" x14ac:dyDescent="0.3">
      <c r="A277" s="7" t="s">
        <v>919</v>
      </c>
      <c r="B277" s="7" t="s">
        <v>920</v>
      </c>
      <c r="C277" s="7" t="s">
        <v>205</v>
      </c>
      <c r="D277" s="8">
        <v>1</v>
      </c>
      <c r="E277" s="10"/>
      <c r="F277" s="10"/>
      <c r="G277" s="10"/>
      <c r="H277" s="10"/>
      <c r="I277" s="10"/>
      <c r="J277" s="10">
        <f t="shared" si="23"/>
        <v>0</v>
      </c>
      <c r="K277" s="10">
        <f t="shared" si="24"/>
        <v>0</v>
      </c>
      <c r="L277" s="10">
        <f t="shared" si="25"/>
        <v>0</v>
      </c>
      <c r="M277" s="7" t="s">
        <v>52</v>
      </c>
      <c r="N277" s="1" t="s">
        <v>921</v>
      </c>
      <c r="O277" s="1" t="s">
        <v>52</v>
      </c>
      <c r="P277" s="1" t="s">
        <v>52</v>
      </c>
      <c r="Q277" s="1" t="s">
        <v>886</v>
      </c>
      <c r="R277" s="1" t="s">
        <v>60</v>
      </c>
      <c r="S277" s="1" t="s">
        <v>60</v>
      </c>
      <c r="T277" s="1" t="s">
        <v>61</v>
      </c>
      <c r="AR277" s="1" t="s">
        <v>52</v>
      </c>
      <c r="AS277" s="1" t="s">
        <v>52</v>
      </c>
      <c r="AU277" s="1" t="s">
        <v>922</v>
      </c>
      <c r="AV277">
        <v>280</v>
      </c>
    </row>
    <row r="278" spans="1:48" ht="30" customHeight="1" x14ac:dyDescent="0.3">
      <c r="A278" s="7" t="s">
        <v>907</v>
      </c>
      <c r="B278" s="7" t="s">
        <v>923</v>
      </c>
      <c r="C278" s="7" t="s">
        <v>205</v>
      </c>
      <c r="D278" s="8">
        <v>14</v>
      </c>
      <c r="E278" s="10"/>
      <c r="F278" s="10"/>
      <c r="G278" s="10"/>
      <c r="H278" s="10"/>
      <c r="I278" s="10"/>
      <c r="J278" s="10">
        <f t="shared" si="23"/>
        <v>0</v>
      </c>
      <c r="K278" s="10">
        <f t="shared" si="24"/>
        <v>0</v>
      </c>
      <c r="L278" s="10">
        <f t="shared" si="25"/>
        <v>0</v>
      </c>
      <c r="M278" s="7" t="s">
        <v>52</v>
      </c>
      <c r="N278" s="1" t="s">
        <v>924</v>
      </c>
      <c r="O278" s="1" t="s">
        <v>52</v>
      </c>
      <c r="P278" s="1" t="s">
        <v>52</v>
      </c>
      <c r="Q278" s="1" t="s">
        <v>886</v>
      </c>
      <c r="R278" s="1" t="s">
        <v>60</v>
      </c>
      <c r="S278" s="1" t="s">
        <v>60</v>
      </c>
      <c r="T278" s="1" t="s">
        <v>61</v>
      </c>
      <c r="AR278" s="1" t="s">
        <v>52</v>
      </c>
      <c r="AS278" s="1" t="s">
        <v>52</v>
      </c>
      <c r="AU278" s="1" t="s">
        <v>925</v>
      </c>
      <c r="AV278">
        <v>281</v>
      </c>
    </row>
    <row r="279" spans="1:48" ht="30" customHeight="1" x14ac:dyDescent="0.3">
      <c r="A279" s="7" t="s">
        <v>895</v>
      </c>
      <c r="B279" s="7" t="s">
        <v>926</v>
      </c>
      <c r="C279" s="7" t="s">
        <v>205</v>
      </c>
      <c r="D279" s="8">
        <v>6</v>
      </c>
      <c r="E279" s="10"/>
      <c r="F279" s="10"/>
      <c r="G279" s="10"/>
      <c r="H279" s="10"/>
      <c r="I279" s="10"/>
      <c r="J279" s="10">
        <f t="shared" si="23"/>
        <v>0</v>
      </c>
      <c r="K279" s="10">
        <f t="shared" si="24"/>
        <v>0</v>
      </c>
      <c r="L279" s="10">
        <f t="shared" si="25"/>
        <v>0</v>
      </c>
      <c r="M279" s="7" t="s">
        <v>52</v>
      </c>
      <c r="N279" s="1" t="s">
        <v>927</v>
      </c>
      <c r="O279" s="1" t="s">
        <v>52</v>
      </c>
      <c r="P279" s="1" t="s">
        <v>52</v>
      </c>
      <c r="Q279" s="1" t="s">
        <v>886</v>
      </c>
      <c r="R279" s="1" t="s">
        <v>60</v>
      </c>
      <c r="S279" s="1" t="s">
        <v>60</v>
      </c>
      <c r="T279" s="1" t="s">
        <v>61</v>
      </c>
      <c r="AR279" s="1" t="s">
        <v>52</v>
      </c>
      <c r="AS279" s="1" t="s">
        <v>52</v>
      </c>
      <c r="AU279" s="1" t="s">
        <v>928</v>
      </c>
      <c r="AV279">
        <v>282</v>
      </c>
    </row>
    <row r="280" spans="1:48" ht="30" customHeight="1" x14ac:dyDescent="0.3">
      <c r="A280" s="7" t="s">
        <v>899</v>
      </c>
      <c r="B280" s="7" t="s">
        <v>929</v>
      </c>
      <c r="C280" s="7" t="s">
        <v>205</v>
      </c>
      <c r="D280" s="8">
        <v>3</v>
      </c>
      <c r="E280" s="10"/>
      <c r="F280" s="10"/>
      <c r="G280" s="10"/>
      <c r="H280" s="10"/>
      <c r="I280" s="10"/>
      <c r="J280" s="10">
        <f t="shared" si="23"/>
        <v>0</v>
      </c>
      <c r="K280" s="10">
        <f t="shared" si="24"/>
        <v>0</v>
      </c>
      <c r="L280" s="10">
        <f t="shared" si="25"/>
        <v>0</v>
      </c>
      <c r="M280" s="7" t="s">
        <v>52</v>
      </c>
      <c r="N280" s="1" t="s">
        <v>930</v>
      </c>
      <c r="O280" s="1" t="s">
        <v>52</v>
      </c>
      <c r="P280" s="1" t="s">
        <v>52</v>
      </c>
      <c r="Q280" s="1" t="s">
        <v>886</v>
      </c>
      <c r="R280" s="1" t="s">
        <v>60</v>
      </c>
      <c r="S280" s="1" t="s">
        <v>60</v>
      </c>
      <c r="T280" s="1" t="s">
        <v>61</v>
      </c>
      <c r="AR280" s="1" t="s">
        <v>52</v>
      </c>
      <c r="AS280" s="1" t="s">
        <v>52</v>
      </c>
      <c r="AU280" s="1" t="s">
        <v>931</v>
      </c>
      <c r="AV280">
        <v>283</v>
      </c>
    </row>
    <row r="281" spans="1:48" ht="30" customHeight="1" x14ac:dyDescent="0.3">
      <c r="A281" s="7" t="s">
        <v>903</v>
      </c>
      <c r="B281" s="7" t="s">
        <v>932</v>
      </c>
      <c r="C281" s="7" t="s">
        <v>205</v>
      </c>
      <c r="D281" s="8">
        <v>3</v>
      </c>
      <c r="E281" s="10"/>
      <c r="F281" s="10"/>
      <c r="G281" s="10"/>
      <c r="H281" s="10"/>
      <c r="I281" s="10"/>
      <c r="J281" s="10">
        <f t="shared" si="23"/>
        <v>0</v>
      </c>
      <c r="K281" s="10">
        <f t="shared" si="24"/>
        <v>0</v>
      </c>
      <c r="L281" s="10">
        <f t="shared" si="25"/>
        <v>0</v>
      </c>
      <c r="M281" s="7" t="s">
        <v>52</v>
      </c>
      <c r="N281" s="1" t="s">
        <v>933</v>
      </c>
      <c r="O281" s="1" t="s">
        <v>52</v>
      </c>
      <c r="P281" s="1" t="s">
        <v>52</v>
      </c>
      <c r="Q281" s="1" t="s">
        <v>886</v>
      </c>
      <c r="R281" s="1" t="s">
        <v>60</v>
      </c>
      <c r="S281" s="1" t="s">
        <v>60</v>
      </c>
      <c r="T281" s="1" t="s">
        <v>61</v>
      </c>
      <c r="AR281" s="1" t="s">
        <v>52</v>
      </c>
      <c r="AS281" s="1" t="s">
        <v>52</v>
      </c>
      <c r="AU281" s="1" t="s">
        <v>934</v>
      </c>
      <c r="AV281">
        <v>284</v>
      </c>
    </row>
    <row r="282" spans="1:48" ht="30" customHeight="1" x14ac:dyDescent="0.3">
      <c r="A282" s="7" t="s">
        <v>935</v>
      </c>
      <c r="B282" s="7" t="s">
        <v>936</v>
      </c>
      <c r="C282" s="7" t="s">
        <v>205</v>
      </c>
      <c r="D282" s="8">
        <v>6</v>
      </c>
      <c r="E282" s="10"/>
      <c r="F282" s="10"/>
      <c r="G282" s="10"/>
      <c r="H282" s="10"/>
      <c r="I282" s="10"/>
      <c r="J282" s="10">
        <f t="shared" si="23"/>
        <v>0</v>
      </c>
      <c r="K282" s="10">
        <f t="shared" si="24"/>
        <v>0</v>
      </c>
      <c r="L282" s="10">
        <f t="shared" si="25"/>
        <v>0</v>
      </c>
      <c r="M282" s="7" t="s">
        <v>52</v>
      </c>
      <c r="N282" s="1" t="s">
        <v>937</v>
      </c>
      <c r="O282" s="1" t="s">
        <v>52</v>
      </c>
      <c r="P282" s="1" t="s">
        <v>52</v>
      </c>
      <c r="Q282" s="1" t="s">
        <v>886</v>
      </c>
      <c r="R282" s="1" t="s">
        <v>60</v>
      </c>
      <c r="S282" s="1" t="s">
        <v>60</v>
      </c>
      <c r="T282" s="1" t="s">
        <v>61</v>
      </c>
      <c r="AR282" s="1" t="s">
        <v>52</v>
      </c>
      <c r="AS282" s="1" t="s">
        <v>52</v>
      </c>
      <c r="AU282" s="1" t="s">
        <v>938</v>
      </c>
      <c r="AV282">
        <v>285</v>
      </c>
    </row>
    <row r="283" spans="1:48" ht="30" customHeight="1" x14ac:dyDescent="0.3">
      <c r="A283" s="7" t="s">
        <v>915</v>
      </c>
      <c r="B283" s="7" t="s">
        <v>939</v>
      </c>
      <c r="C283" s="7" t="s">
        <v>205</v>
      </c>
      <c r="D283" s="8">
        <v>6</v>
      </c>
      <c r="E283" s="10"/>
      <c r="F283" s="10"/>
      <c r="G283" s="10"/>
      <c r="H283" s="10"/>
      <c r="I283" s="10"/>
      <c r="J283" s="10">
        <f t="shared" si="23"/>
        <v>0</v>
      </c>
      <c r="K283" s="10">
        <f t="shared" si="24"/>
        <v>0</v>
      </c>
      <c r="L283" s="10">
        <f t="shared" si="25"/>
        <v>0</v>
      </c>
      <c r="M283" s="7" t="s">
        <v>52</v>
      </c>
      <c r="N283" s="1" t="s">
        <v>940</v>
      </c>
      <c r="O283" s="1" t="s">
        <v>52</v>
      </c>
      <c r="P283" s="1" t="s">
        <v>52</v>
      </c>
      <c r="Q283" s="1" t="s">
        <v>886</v>
      </c>
      <c r="R283" s="1" t="s">
        <v>60</v>
      </c>
      <c r="S283" s="1" t="s">
        <v>60</v>
      </c>
      <c r="T283" s="1" t="s">
        <v>61</v>
      </c>
      <c r="AR283" s="1" t="s">
        <v>52</v>
      </c>
      <c r="AS283" s="1" t="s">
        <v>52</v>
      </c>
      <c r="AU283" s="1" t="s">
        <v>941</v>
      </c>
      <c r="AV283">
        <v>286</v>
      </c>
    </row>
    <row r="284" spans="1:48" ht="30" customHeight="1" x14ac:dyDescent="0.3">
      <c r="A284" s="7" t="s">
        <v>942</v>
      </c>
      <c r="B284" s="7" t="s">
        <v>943</v>
      </c>
      <c r="C284" s="7" t="s">
        <v>205</v>
      </c>
      <c r="D284" s="8">
        <v>4</v>
      </c>
      <c r="E284" s="10"/>
      <c r="F284" s="10"/>
      <c r="G284" s="10"/>
      <c r="H284" s="10"/>
      <c r="I284" s="10"/>
      <c r="J284" s="10">
        <f t="shared" si="23"/>
        <v>0</v>
      </c>
      <c r="K284" s="10">
        <f t="shared" si="24"/>
        <v>0</v>
      </c>
      <c r="L284" s="10">
        <f t="shared" si="25"/>
        <v>0</v>
      </c>
      <c r="M284" s="7" t="s">
        <v>52</v>
      </c>
      <c r="N284" s="1" t="s">
        <v>944</v>
      </c>
      <c r="O284" s="1" t="s">
        <v>52</v>
      </c>
      <c r="P284" s="1" t="s">
        <v>52</v>
      </c>
      <c r="Q284" s="1" t="s">
        <v>886</v>
      </c>
      <c r="R284" s="1" t="s">
        <v>60</v>
      </c>
      <c r="S284" s="1" t="s">
        <v>60</v>
      </c>
      <c r="T284" s="1" t="s">
        <v>61</v>
      </c>
      <c r="AR284" s="1" t="s">
        <v>52</v>
      </c>
      <c r="AS284" s="1" t="s">
        <v>52</v>
      </c>
      <c r="AU284" s="1" t="s">
        <v>945</v>
      </c>
      <c r="AV284">
        <v>287</v>
      </c>
    </row>
    <row r="285" spans="1:48" ht="30" customHeight="1" x14ac:dyDescent="0.3">
      <c r="A285" s="7" t="s">
        <v>946</v>
      </c>
      <c r="B285" s="7" t="s">
        <v>947</v>
      </c>
      <c r="C285" s="7" t="s">
        <v>205</v>
      </c>
      <c r="D285" s="8">
        <v>4</v>
      </c>
      <c r="E285" s="10"/>
      <c r="F285" s="10"/>
      <c r="G285" s="10"/>
      <c r="H285" s="10"/>
      <c r="I285" s="10"/>
      <c r="J285" s="10">
        <f t="shared" si="23"/>
        <v>0</v>
      </c>
      <c r="K285" s="10">
        <f t="shared" si="24"/>
        <v>0</v>
      </c>
      <c r="L285" s="10">
        <f t="shared" si="25"/>
        <v>0</v>
      </c>
      <c r="M285" s="7" t="s">
        <v>52</v>
      </c>
      <c r="N285" s="1" t="s">
        <v>948</v>
      </c>
      <c r="O285" s="1" t="s">
        <v>52</v>
      </c>
      <c r="P285" s="1" t="s">
        <v>52</v>
      </c>
      <c r="Q285" s="1" t="s">
        <v>886</v>
      </c>
      <c r="R285" s="1" t="s">
        <v>60</v>
      </c>
      <c r="S285" s="1" t="s">
        <v>60</v>
      </c>
      <c r="T285" s="1" t="s">
        <v>61</v>
      </c>
      <c r="AR285" s="1" t="s">
        <v>52</v>
      </c>
      <c r="AS285" s="1" t="s">
        <v>52</v>
      </c>
      <c r="AU285" s="1" t="s">
        <v>949</v>
      </c>
      <c r="AV285">
        <v>288</v>
      </c>
    </row>
    <row r="286" spans="1:48" ht="30" customHeight="1" x14ac:dyDescent="0.3">
      <c r="A286" s="7" t="s">
        <v>950</v>
      </c>
      <c r="B286" s="7" t="s">
        <v>951</v>
      </c>
      <c r="C286" s="7" t="s">
        <v>205</v>
      </c>
      <c r="D286" s="8">
        <v>4</v>
      </c>
      <c r="E286" s="10"/>
      <c r="F286" s="10"/>
      <c r="G286" s="10"/>
      <c r="H286" s="10"/>
      <c r="I286" s="10"/>
      <c r="J286" s="10">
        <f t="shared" si="23"/>
        <v>0</v>
      </c>
      <c r="K286" s="10">
        <f t="shared" si="24"/>
        <v>0</v>
      </c>
      <c r="L286" s="10">
        <f t="shared" si="25"/>
        <v>0</v>
      </c>
      <c r="M286" s="7" t="s">
        <v>52</v>
      </c>
      <c r="N286" s="1" t="s">
        <v>952</v>
      </c>
      <c r="O286" s="1" t="s">
        <v>52</v>
      </c>
      <c r="P286" s="1" t="s">
        <v>52</v>
      </c>
      <c r="Q286" s="1" t="s">
        <v>886</v>
      </c>
      <c r="R286" s="1" t="s">
        <v>60</v>
      </c>
      <c r="S286" s="1" t="s">
        <v>60</v>
      </c>
      <c r="T286" s="1" t="s">
        <v>61</v>
      </c>
      <c r="AR286" s="1" t="s">
        <v>52</v>
      </c>
      <c r="AS286" s="1" t="s">
        <v>52</v>
      </c>
      <c r="AU286" s="1" t="s">
        <v>953</v>
      </c>
      <c r="AV286">
        <v>289</v>
      </c>
    </row>
    <row r="287" spans="1:48" ht="30" customHeight="1" x14ac:dyDescent="0.3">
      <c r="A287" s="7" t="s">
        <v>954</v>
      </c>
      <c r="B287" s="7" t="s">
        <v>955</v>
      </c>
      <c r="C287" s="7" t="s">
        <v>205</v>
      </c>
      <c r="D287" s="8">
        <v>4</v>
      </c>
      <c r="E287" s="10"/>
      <c r="F287" s="10"/>
      <c r="G287" s="10"/>
      <c r="H287" s="10"/>
      <c r="I287" s="10"/>
      <c r="J287" s="10">
        <f t="shared" si="23"/>
        <v>0</v>
      </c>
      <c r="K287" s="10">
        <f t="shared" si="24"/>
        <v>0</v>
      </c>
      <c r="L287" s="10">
        <f t="shared" si="25"/>
        <v>0</v>
      </c>
      <c r="M287" s="7" t="s">
        <v>52</v>
      </c>
      <c r="N287" s="1" t="s">
        <v>956</v>
      </c>
      <c r="O287" s="1" t="s">
        <v>52</v>
      </c>
      <c r="P287" s="1" t="s">
        <v>52</v>
      </c>
      <c r="Q287" s="1" t="s">
        <v>886</v>
      </c>
      <c r="R287" s="1" t="s">
        <v>60</v>
      </c>
      <c r="S287" s="1" t="s">
        <v>60</v>
      </c>
      <c r="T287" s="1" t="s">
        <v>61</v>
      </c>
      <c r="AR287" s="1" t="s">
        <v>52</v>
      </c>
      <c r="AS287" s="1" t="s">
        <v>52</v>
      </c>
      <c r="AU287" s="1" t="s">
        <v>957</v>
      </c>
      <c r="AV287">
        <v>290</v>
      </c>
    </row>
    <row r="288" spans="1:48" ht="30" customHeight="1" x14ac:dyDescent="0.3">
      <c r="A288" s="7" t="s">
        <v>919</v>
      </c>
      <c r="B288" s="7" t="s">
        <v>958</v>
      </c>
      <c r="C288" s="7" t="s">
        <v>205</v>
      </c>
      <c r="D288" s="8">
        <v>8</v>
      </c>
      <c r="E288" s="10"/>
      <c r="F288" s="10"/>
      <c r="G288" s="10"/>
      <c r="H288" s="10"/>
      <c r="I288" s="10"/>
      <c r="J288" s="10">
        <f t="shared" si="23"/>
        <v>0</v>
      </c>
      <c r="K288" s="10">
        <f t="shared" si="24"/>
        <v>0</v>
      </c>
      <c r="L288" s="10">
        <f t="shared" si="25"/>
        <v>0</v>
      </c>
      <c r="M288" s="7" t="s">
        <v>52</v>
      </c>
      <c r="N288" s="1" t="s">
        <v>959</v>
      </c>
      <c r="O288" s="1" t="s">
        <v>52</v>
      </c>
      <c r="P288" s="1" t="s">
        <v>52</v>
      </c>
      <c r="Q288" s="1" t="s">
        <v>886</v>
      </c>
      <c r="R288" s="1" t="s">
        <v>60</v>
      </c>
      <c r="S288" s="1" t="s">
        <v>60</v>
      </c>
      <c r="T288" s="1" t="s">
        <v>61</v>
      </c>
      <c r="AR288" s="1" t="s">
        <v>52</v>
      </c>
      <c r="AS288" s="1" t="s">
        <v>52</v>
      </c>
      <c r="AU288" s="1" t="s">
        <v>960</v>
      </c>
      <c r="AV288">
        <v>291</v>
      </c>
    </row>
    <row r="289" spans="1:50" ht="30" customHeight="1" x14ac:dyDescent="0.3">
      <c r="A289" s="7" t="s">
        <v>961</v>
      </c>
      <c r="B289" s="7" t="s">
        <v>962</v>
      </c>
      <c r="C289" s="7" t="s">
        <v>205</v>
      </c>
      <c r="D289" s="8">
        <v>3</v>
      </c>
      <c r="E289" s="10"/>
      <c r="F289" s="10"/>
      <c r="G289" s="10"/>
      <c r="H289" s="10"/>
      <c r="I289" s="10"/>
      <c r="J289" s="10">
        <f t="shared" si="23"/>
        <v>0</v>
      </c>
      <c r="K289" s="10">
        <f t="shared" si="24"/>
        <v>0</v>
      </c>
      <c r="L289" s="10">
        <f t="shared" si="25"/>
        <v>0</v>
      </c>
      <c r="M289" s="7" t="s">
        <v>52</v>
      </c>
      <c r="N289" s="1" t="s">
        <v>963</v>
      </c>
      <c r="O289" s="1" t="s">
        <v>52</v>
      </c>
      <c r="P289" s="1" t="s">
        <v>52</v>
      </c>
      <c r="Q289" s="1" t="s">
        <v>886</v>
      </c>
      <c r="R289" s="1" t="s">
        <v>60</v>
      </c>
      <c r="S289" s="1" t="s">
        <v>60</v>
      </c>
      <c r="T289" s="1" t="s">
        <v>61</v>
      </c>
      <c r="AR289" s="1" t="s">
        <v>52</v>
      </c>
      <c r="AS289" s="1" t="s">
        <v>52</v>
      </c>
      <c r="AU289" s="1" t="s">
        <v>964</v>
      </c>
      <c r="AV289">
        <v>292</v>
      </c>
    </row>
    <row r="290" spans="1:50" ht="30" customHeight="1" x14ac:dyDescent="0.3">
      <c r="A290" s="7" t="s">
        <v>965</v>
      </c>
      <c r="B290" s="7" t="s">
        <v>966</v>
      </c>
      <c r="C290" s="7" t="s">
        <v>205</v>
      </c>
      <c r="D290" s="8">
        <v>3</v>
      </c>
      <c r="E290" s="10"/>
      <c r="F290" s="10"/>
      <c r="G290" s="10"/>
      <c r="H290" s="10"/>
      <c r="I290" s="10"/>
      <c r="J290" s="10">
        <f t="shared" si="23"/>
        <v>0</v>
      </c>
      <c r="K290" s="10">
        <f t="shared" si="24"/>
        <v>0</v>
      </c>
      <c r="L290" s="10">
        <f t="shared" si="25"/>
        <v>0</v>
      </c>
      <c r="M290" s="7" t="s">
        <v>52</v>
      </c>
      <c r="N290" s="1" t="s">
        <v>967</v>
      </c>
      <c r="O290" s="1" t="s">
        <v>52</v>
      </c>
      <c r="P290" s="1" t="s">
        <v>52</v>
      </c>
      <c r="Q290" s="1" t="s">
        <v>886</v>
      </c>
      <c r="R290" s="1" t="s">
        <v>60</v>
      </c>
      <c r="S290" s="1" t="s">
        <v>60</v>
      </c>
      <c r="T290" s="1" t="s">
        <v>61</v>
      </c>
      <c r="AR290" s="1" t="s">
        <v>52</v>
      </c>
      <c r="AS290" s="1" t="s">
        <v>52</v>
      </c>
      <c r="AU290" s="1" t="s">
        <v>968</v>
      </c>
      <c r="AV290">
        <v>293</v>
      </c>
    </row>
    <row r="291" spans="1:50" ht="30" customHeight="1" x14ac:dyDescent="0.3">
      <c r="A291" s="7" t="s">
        <v>969</v>
      </c>
      <c r="B291" s="7" t="s">
        <v>970</v>
      </c>
      <c r="C291" s="7" t="s">
        <v>205</v>
      </c>
      <c r="D291" s="8">
        <v>80</v>
      </c>
      <c r="E291" s="10"/>
      <c r="F291" s="10"/>
      <c r="G291" s="10"/>
      <c r="H291" s="10"/>
      <c r="I291" s="10"/>
      <c r="J291" s="10">
        <f t="shared" si="23"/>
        <v>0</v>
      </c>
      <c r="K291" s="10">
        <f t="shared" si="24"/>
        <v>0</v>
      </c>
      <c r="L291" s="10">
        <f t="shared" si="25"/>
        <v>0</v>
      </c>
      <c r="M291" s="7" t="s">
        <v>52</v>
      </c>
      <c r="N291" s="1" t="s">
        <v>971</v>
      </c>
      <c r="O291" s="1" t="s">
        <v>52</v>
      </c>
      <c r="P291" s="1" t="s">
        <v>52</v>
      </c>
      <c r="Q291" s="1" t="s">
        <v>886</v>
      </c>
      <c r="R291" s="1" t="s">
        <v>60</v>
      </c>
      <c r="S291" s="1" t="s">
        <v>60</v>
      </c>
      <c r="T291" s="1" t="s">
        <v>61</v>
      </c>
      <c r="AR291" s="1" t="s">
        <v>52</v>
      </c>
      <c r="AS291" s="1" t="s">
        <v>52</v>
      </c>
      <c r="AU291" s="1" t="s">
        <v>972</v>
      </c>
      <c r="AV291">
        <v>294</v>
      </c>
    </row>
    <row r="292" spans="1:50" ht="30" customHeight="1" x14ac:dyDescent="0.3">
      <c r="A292" s="7" t="s">
        <v>973</v>
      </c>
      <c r="B292" s="7" t="s">
        <v>52</v>
      </c>
      <c r="C292" s="7" t="s">
        <v>711</v>
      </c>
      <c r="D292" s="8">
        <v>1</v>
      </c>
      <c r="E292" s="10"/>
      <c r="F292" s="10"/>
      <c r="G292" s="10"/>
      <c r="H292" s="10"/>
      <c r="I292" s="10"/>
      <c r="J292" s="10">
        <f t="shared" si="23"/>
        <v>0</v>
      </c>
      <c r="K292" s="10">
        <f t="shared" si="24"/>
        <v>0</v>
      </c>
      <c r="L292" s="10">
        <f t="shared" si="25"/>
        <v>0</v>
      </c>
      <c r="M292" s="7" t="s">
        <v>974</v>
      </c>
      <c r="N292" s="1" t="s">
        <v>975</v>
      </c>
      <c r="O292" s="1" t="s">
        <v>52</v>
      </c>
      <c r="P292" s="1" t="s">
        <v>52</v>
      </c>
      <c r="Q292" s="1" t="s">
        <v>886</v>
      </c>
      <c r="R292" s="1" t="s">
        <v>61</v>
      </c>
      <c r="S292" s="1" t="s">
        <v>60</v>
      </c>
      <c r="T292" s="1" t="s">
        <v>60</v>
      </c>
      <c r="AR292" s="1" t="s">
        <v>52</v>
      </c>
      <c r="AS292" s="1" t="s">
        <v>52</v>
      </c>
      <c r="AU292" s="1" t="s">
        <v>976</v>
      </c>
      <c r="AV292">
        <v>295</v>
      </c>
    </row>
    <row r="293" spans="1:50" ht="30" customHeight="1" x14ac:dyDescent="0.3">
      <c r="A293" s="7" t="s">
        <v>977</v>
      </c>
      <c r="B293" s="7" t="s">
        <v>52</v>
      </c>
      <c r="C293" s="7" t="s">
        <v>711</v>
      </c>
      <c r="D293" s="8">
        <v>1</v>
      </c>
      <c r="E293" s="10"/>
      <c r="F293" s="10"/>
      <c r="G293" s="10"/>
      <c r="H293" s="10"/>
      <c r="I293" s="10"/>
      <c r="J293" s="10">
        <f t="shared" si="23"/>
        <v>0</v>
      </c>
      <c r="K293" s="10">
        <f t="shared" si="24"/>
        <v>0</v>
      </c>
      <c r="L293" s="10">
        <f t="shared" si="25"/>
        <v>0</v>
      </c>
      <c r="M293" s="7" t="s">
        <v>978</v>
      </c>
      <c r="N293" s="1" t="s">
        <v>979</v>
      </c>
      <c r="O293" s="1" t="s">
        <v>52</v>
      </c>
      <c r="P293" s="1" t="s">
        <v>52</v>
      </c>
      <c r="Q293" s="1" t="s">
        <v>886</v>
      </c>
      <c r="R293" s="1" t="s">
        <v>61</v>
      </c>
      <c r="S293" s="1" t="s">
        <v>60</v>
      </c>
      <c r="T293" s="1" t="s">
        <v>60</v>
      </c>
      <c r="AR293" s="1" t="s">
        <v>52</v>
      </c>
      <c r="AS293" s="1" t="s">
        <v>52</v>
      </c>
      <c r="AU293" s="1" t="s">
        <v>980</v>
      </c>
      <c r="AV293">
        <v>349</v>
      </c>
    </row>
    <row r="294" spans="1:50" ht="30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</row>
    <row r="295" spans="1:50" ht="30" customHeight="1" x14ac:dyDescent="0.3">
      <c r="A295" s="7" t="s">
        <v>99</v>
      </c>
      <c r="B295" s="8"/>
      <c r="C295" s="8"/>
      <c r="D295" s="8"/>
      <c r="E295" s="8"/>
      <c r="F295" s="10">
        <f>SUM(F269:F294)</f>
        <v>0</v>
      </c>
      <c r="G295" s="8"/>
      <c r="H295" s="10">
        <f>SUM(H269:H294)</f>
        <v>0</v>
      </c>
      <c r="I295" s="8"/>
      <c r="J295" s="10">
        <f>SUM(J269:J294)</f>
        <v>0</v>
      </c>
      <c r="K295" s="8"/>
      <c r="L295" s="87">
        <f>SUM(L269:L294)</f>
        <v>0</v>
      </c>
      <c r="M295" s="8"/>
      <c r="AX295" s="89">
        <f>L27+L195+L219+L267+L295</f>
        <v>0</v>
      </c>
    </row>
    <row r="296" spans="1:50" ht="30" customHeight="1" x14ac:dyDescent="0.3">
      <c r="A296" s="11"/>
      <c r="B296" s="11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</row>
    <row r="297" spans="1:50" ht="30" customHeight="1" x14ac:dyDescent="0.3">
      <c r="A297" s="7"/>
      <c r="B297" s="7"/>
      <c r="C297" s="7"/>
      <c r="D297" s="8"/>
      <c r="E297" s="10"/>
      <c r="F297" s="10"/>
      <c r="G297" s="10"/>
      <c r="H297" s="10"/>
      <c r="I297" s="10"/>
      <c r="J297" s="10"/>
      <c r="K297" s="10"/>
      <c r="L297" s="10"/>
      <c r="M297" s="7"/>
    </row>
    <row r="298" spans="1:50" ht="30" customHeight="1" x14ac:dyDescent="0.3">
      <c r="A298" s="7"/>
      <c r="B298" s="7"/>
      <c r="C298" s="7"/>
      <c r="D298" s="8"/>
      <c r="E298" s="10"/>
      <c r="F298" s="10"/>
      <c r="G298" s="10"/>
      <c r="H298" s="10"/>
      <c r="I298" s="10"/>
      <c r="J298" s="10"/>
      <c r="K298" s="10"/>
      <c r="L298" s="10"/>
      <c r="M298" s="7"/>
    </row>
    <row r="299" spans="1:50" ht="30" customHeight="1" x14ac:dyDescent="0.3">
      <c r="A299" s="7"/>
      <c r="B299" s="7"/>
      <c r="C299" s="7"/>
      <c r="D299" s="8"/>
      <c r="E299" s="10"/>
      <c r="F299" s="10"/>
      <c r="G299" s="10"/>
      <c r="H299" s="10"/>
      <c r="I299" s="10"/>
      <c r="J299" s="10"/>
      <c r="K299" s="10"/>
      <c r="L299" s="10"/>
      <c r="M299" s="7"/>
    </row>
    <row r="300" spans="1:50" ht="30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50" ht="30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50" ht="30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</row>
    <row r="303" spans="1:50" ht="30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50" ht="30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48" ht="30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48" ht="30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</row>
    <row r="307" spans="1:48" ht="30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48" ht="30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48" ht="30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48" ht="30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</row>
    <row r="311" spans="1:48" ht="30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48" ht="30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48" ht="30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48" ht="30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</row>
    <row r="315" spans="1:48" ht="30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t="s">
        <v>100</v>
      </c>
    </row>
    <row r="316" spans="1:48" ht="30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5"/>
      <c r="O316" s="5"/>
      <c r="P316" s="5"/>
      <c r="Q316" s="4" t="s">
        <v>981</v>
      </c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</row>
    <row r="317" spans="1:48" ht="30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1" t="s">
        <v>982</v>
      </c>
      <c r="O317" s="1" t="s">
        <v>52</v>
      </c>
      <c r="P317" s="1" t="s">
        <v>52</v>
      </c>
      <c r="Q317" s="1" t="s">
        <v>981</v>
      </c>
      <c r="R317" s="1" t="s">
        <v>60</v>
      </c>
      <c r="S317" s="1" t="s">
        <v>60</v>
      </c>
      <c r="T317" s="1" t="s">
        <v>61</v>
      </c>
      <c r="AR317" s="1" t="s">
        <v>52</v>
      </c>
      <c r="AS317" s="1" t="s">
        <v>52</v>
      </c>
      <c r="AU317" s="1" t="s">
        <v>983</v>
      </c>
      <c r="AV317">
        <v>300</v>
      </c>
    </row>
    <row r="318" spans="1:48" ht="30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1" t="s">
        <v>984</v>
      </c>
      <c r="O318" s="1" t="s">
        <v>52</v>
      </c>
      <c r="P318" s="1" t="s">
        <v>52</v>
      </c>
      <c r="Q318" s="1" t="s">
        <v>981</v>
      </c>
      <c r="R318" s="1" t="s">
        <v>60</v>
      </c>
      <c r="S318" s="1" t="s">
        <v>60</v>
      </c>
      <c r="T318" s="1" t="s">
        <v>61</v>
      </c>
      <c r="AR318" s="1" t="s">
        <v>52</v>
      </c>
      <c r="AS318" s="1" t="s">
        <v>52</v>
      </c>
      <c r="AU318" s="1" t="s">
        <v>985</v>
      </c>
      <c r="AV318">
        <v>301</v>
      </c>
    </row>
    <row r="319" spans="1:48" ht="30" customHeight="1" x14ac:dyDescent="0.3">
      <c r="A319" s="7"/>
      <c r="B319" s="8"/>
      <c r="C319" s="8"/>
      <c r="D319" s="8"/>
      <c r="E319" s="8"/>
      <c r="F319" s="10">
        <f>SUM(F297:F318)</f>
        <v>0</v>
      </c>
      <c r="G319" s="8"/>
      <c r="H319" s="10">
        <f>SUM(H297:H318)</f>
        <v>0</v>
      </c>
      <c r="I319" s="8"/>
      <c r="J319" s="10">
        <f>SUM(J297:J318)</f>
        <v>0</v>
      </c>
      <c r="K319" s="8"/>
      <c r="L319" s="10">
        <f>SUM(L297:L318)</f>
        <v>0</v>
      </c>
      <c r="M319" s="8"/>
      <c r="N319" s="1" t="s">
        <v>986</v>
      </c>
      <c r="O319" s="1" t="s">
        <v>52</v>
      </c>
      <c r="P319" s="1" t="s">
        <v>52</v>
      </c>
      <c r="Q319" s="1" t="s">
        <v>981</v>
      </c>
      <c r="R319" s="1" t="s">
        <v>60</v>
      </c>
      <c r="S319" s="1" t="s">
        <v>60</v>
      </c>
      <c r="T319" s="1" t="s">
        <v>61</v>
      </c>
      <c r="AR319" s="1" t="s">
        <v>52</v>
      </c>
      <c r="AS319" s="1" t="s">
        <v>52</v>
      </c>
      <c r="AU319" s="1" t="s">
        <v>987</v>
      </c>
      <c r="AV319">
        <v>302</v>
      </c>
    </row>
    <row r="320" spans="1:48" ht="30" customHeight="1" x14ac:dyDescent="0.3">
      <c r="A320" s="11"/>
      <c r="B320" s="11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</row>
    <row r="321" spans="1:13" ht="30" customHeight="1" x14ac:dyDescent="0.3">
      <c r="A321" s="7"/>
      <c r="B321" s="7"/>
      <c r="C321" s="7"/>
      <c r="D321" s="8"/>
      <c r="E321" s="10"/>
      <c r="F321" s="10"/>
      <c r="G321" s="10"/>
      <c r="H321" s="10"/>
      <c r="I321" s="10"/>
      <c r="J321" s="10"/>
      <c r="K321" s="10"/>
      <c r="L321" s="10"/>
      <c r="M321" s="7" t="s">
        <v>52</v>
      </c>
    </row>
    <row r="322" spans="1:13" ht="30" customHeight="1" x14ac:dyDescent="0.3">
      <c r="A322" s="7"/>
      <c r="B322" s="7"/>
      <c r="C322" s="7"/>
      <c r="D322" s="8"/>
      <c r="E322" s="10"/>
      <c r="F322" s="10"/>
      <c r="G322" s="10"/>
      <c r="H322" s="10"/>
      <c r="I322" s="10"/>
      <c r="J322" s="10"/>
      <c r="K322" s="10"/>
      <c r="L322" s="10"/>
      <c r="M322" s="7" t="s">
        <v>52</v>
      </c>
    </row>
    <row r="323" spans="1:13" ht="30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</row>
    <row r="324" spans="1:13" ht="30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</row>
    <row r="325" spans="1:13" ht="30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13" ht="30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</row>
    <row r="327" spans="1:13" ht="30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</row>
    <row r="328" spans="1:13" ht="30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spans="1:13" ht="30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spans="1:13" ht="30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</row>
    <row r="331" spans="1:13" ht="30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</row>
    <row r="332" spans="1:13" ht="30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</row>
    <row r="333" spans="1:13" ht="30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</row>
    <row r="334" spans="1:13" ht="30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</row>
    <row r="335" spans="1:13" ht="30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</row>
    <row r="336" spans="1:13" ht="30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</row>
    <row r="337" spans="1:48" ht="30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</row>
    <row r="338" spans="1:48" ht="30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</row>
    <row r="339" spans="1:48" ht="30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t="s">
        <v>100</v>
      </c>
    </row>
    <row r="340" spans="1:48" ht="30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5"/>
      <c r="O340" s="5"/>
      <c r="P340" s="5"/>
      <c r="Q340" s="4" t="s">
        <v>988</v>
      </c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</row>
    <row r="341" spans="1:48" ht="30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1" t="s">
        <v>989</v>
      </c>
      <c r="O341" s="1" t="s">
        <v>52</v>
      </c>
      <c r="P341" s="1" t="s">
        <v>52</v>
      </c>
      <c r="Q341" s="1" t="s">
        <v>988</v>
      </c>
      <c r="R341" s="1" t="s">
        <v>60</v>
      </c>
      <c r="S341" s="1" t="s">
        <v>60</v>
      </c>
      <c r="T341" s="1" t="s">
        <v>61</v>
      </c>
      <c r="AR341" s="1" t="s">
        <v>52</v>
      </c>
      <c r="AS341" s="1" t="s">
        <v>52</v>
      </c>
      <c r="AU341" s="1" t="s">
        <v>990</v>
      </c>
      <c r="AV341">
        <v>303</v>
      </c>
    </row>
    <row r="342" spans="1:48" ht="30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1" t="s">
        <v>991</v>
      </c>
      <c r="O342" s="1" t="s">
        <v>52</v>
      </c>
      <c r="P342" s="1" t="s">
        <v>52</v>
      </c>
      <c r="Q342" s="1" t="s">
        <v>988</v>
      </c>
      <c r="R342" s="1" t="s">
        <v>60</v>
      </c>
      <c r="S342" s="1" t="s">
        <v>60</v>
      </c>
      <c r="T342" s="1" t="s">
        <v>61</v>
      </c>
      <c r="AR342" s="1" t="s">
        <v>52</v>
      </c>
      <c r="AS342" s="1" t="s">
        <v>52</v>
      </c>
      <c r="AU342" s="1" t="s">
        <v>992</v>
      </c>
      <c r="AV342">
        <v>305</v>
      </c>
    </row>
    <row r="343" spans="1:48" ht="30" customHeight="1" x14ac:dyDescent="0.3">
      <c r="A343" s="7"/>
      <c r="B343" s="8"/>
      <c r="C343" s="8"/>
      <c r="D343" s="8"/>
      <c r="E343" s="8"/>
      <c r="F343" s="10">
        <f>SUM(F321:F342)</f>
        <v>0</v>
      </c>
      <c r="G343" s="8"/>
      <c r="H343" s="10">
        <f>SUM(H321:H342)</f>
        <v>0</v>
      </c>
      <c r="I343" s="8"/>
      <c r="J343" s="10">
        <f>SUM(J321:J342)</f>
        <v>0</v>
      </c>
      <c r="K343" s="8"/>
      <c r="L343" s="10">
        <f>SUM(L321:L342)</f>
        <v>0</v>
      </c>
      <c r="M343" s="8"/>
    </row>
    <row r="344" spans="1:48" ht="30" customHeight="1" x14ac:dyDescent="0.3">
      <c r="A344" s="11"/>
      <c r="B344" s="11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</row>
    <row r="345" spans="1:48" ht="30" customHeight="1" x14ac:dyDescent="0.3">
      <c r="A345" s="7"/>
      <c r="B345" s="7"/>
      <c r="C345" s="7"/>
      <c r="D345" s="8"/>
      <c r="E345" s="10"/>
      <c r="F345" s="10"/>
      <c r="G345" s="10"/>
      <c r="H345" s="10"/>
      <c r="I345" s="10"/>
      <c r="J345" s="10"/>
      <c r="K345" s="10"/>
      <c r="L345" s="10"/>
      <c r="M345" s="7" t="s">
        <v>52</v>
      </c>
    </row>
    <row r="346" spans="1:48" ht="30" customHeight="1" x14ac:dyDescent="0.3">
      <c r="A346" s="7"/>
      <c r="B346" s="7"/>
      <c r="C346" s="7"/>
      <c r="D346" s="8"/>
      <c r="E346" s="10"/>
      <c r="F346" s="10"/>
      <c r="G346" s="10"/>
      <c r="H346" s="10"/>
      <c r="I346" s="10"/>
      <c r="J346" s="10"/>
      <c r="K346" s="10"/>
      <c r="L346" s="10"/>
      <c r="M346" s="7" t="s">
        <v>52</v>
      </c>
    </row>
    <row r="347" spans="1:48" ht="30" customHeight="1" x14ac:dyDescent="0.3">
      <c r="A347" s="7"/>
      <c r="B347" s="7"/>
      <c r="C347" s="7"/>
      <c r="D347" s="8"/>
      <c r="E347" s="10"/>
      <c r="F347" s="10"/>
      <c r="G347" s="10"/>
      <c r="H347" s="10"/>
      <c r="I347" s="10"/>
      <c r="J347" s="10"/>
      <c r="K347" s="10"/>
      <c r="L347" s="10"/>
      <c r="M347" s="7" t="s">
        <v>52</v>
      </c>
    </row>
    <row r="348" spans="1:48" ht="30" customHeight="1" x14ac:dyDescent="0.3">
      <c r="A348" s="7"/>
      <c r="B348" s="7"/>
      <c r="C348" s="7"/>
      <c r="D348" s="8"/>
      <c r="E348" s="10"/>
      <c r="F348" s="10"/>
      <c r="G348" s="10"/>
      <c r="H348" s="10"/>
      <c r="I348" s="10"/>
      <c r="J348" s="10"/>
      <c r="K348" s="10"/>
      <c r="L348" s="10"/>
      <c r="M348" s="7" t="s">
        <v>52</v>
      </c>
    </row>
    <row r="349" spans="1:48" ht="30" customHeight="1" x14ac:dyDescent="0.3">
      <c r="A349" s="7"/>
      <c r="B349" s="7"/>
      <c r="C349" s="7"/>
      <c r="D349" s="8"/>
      <c r="E349" s="10"/>
      <c r="F349" s="10"/>
      <c r="G349" s="10"/>
      <c r="H349" s="10"/>
      <c r="I349" s="10"/>
      <c r="J349" s="10"/>
      <c r="K349" s="10"/>
      <c r="L349" s="10"/>
      <c r="M349" s="7" t="s">
        <v>52</v>
      </c>
    </row>
    <row r="350" spans="1:48" ht="30" customHeight="1" x14ac:dyDescent="0.3">
      <c r="A350" s="7"/>
      <c r="B350" s="7"/>
      <c r="C350" s="7"/>
      <c r="D350" s="8"/>
      <c r="E350" s="10"/>
      <c r="F350" s="10"/>
      <c r="G350" s="10"/>
      <c r="H350" s="10"/>
      <c r="I350" s="10"/>
      <c r="J350" s="10"/>
      <c r="K350" s="10"/>
      <c r="L350" s="10"/>
      <c r="M350" s="7" t="s">
        <v>52</v>
      </c>
    </row>
    <row r="351" spans="1:48" ht="30" customHeight="1" x14ac:dyDescent="0.3">
      <c r="A351" s="7"/>
      <c r="B351" s="7"/>
      <c r="C351" s="7"/>
      <c r="D351" s="8"/>
      <c r="E351" s="10"/>
      <c r="F351" s="10"/>
      <c r="G351" s="10"/>
      <c r="H351" s="10"/>
      <c r="I351" s="10"/>
      <c r="J351" s="10"/>
      <c r="K351" s="10"/>
      <c r="L351" s="10"/>
      <c r="M351" s="7" t="s">
        <v>52</v>
      </c>
    </row>
    <row r="352" spans="1:48" ht="30" customHeight="1" x14ac:dyDescent="0.3">
      <c r="A352" s="7"/>
      <c r="B352" s="7"/>
      <c r="C352" s="7"/>
      <c r="D352" s="8"/>
      <c r="E352" s="10"/>
      <c r="F352" s="10"/>
      <c r="G352" s="10"/>
      <c r="H352" s="10"/>
      <c r="I352" s="10"/>
      <c r="J352" s="10"/>
      <c r="K352" s="10"/>
      <c r="L352" s="10"/>
      <c r="M352" s="7" t="s">
        <v>52</v>
      </c>
    </row>
    <row r="353" spans="1:48" ht="30" customHeight="1" x14ac:dyDescent="0.3">
      <c r="A353" s="7"/>
      <c r="B353" s="7"/>
      <c r="C353" s="7"/>
      <c r="D353" s="8"/>
      <c r="E353" s="10"/>
      <c r="F353" s="10"/>
      <c r="G353" s="10"/>
      <c r="H353" s="10"/>
      <c r="I353" s="10"/>
      <c r="J353" s="10"/>
      <c r="K353" s="10"/>
      <c r="L353" s="10"/>
      <c r="M353" s="7" t="s">
        <v>52</v>
      </c>
    </row>
    <row r="354" spans="1:48" ht="30" customHeight="1" x14ac:dyDescent="0.3">
      <c r="A354" s="7"/>
      <c r="B354" s="7"/>
      <c r="C354" s="7"/>
      <c r="D354" s="8"/>
      <c r="E354" s="10"/>
      <c r="F354" s="10"/>
      <c r="G354" s="10"/>
      <c r="H354" s="10"/>
      <c r="I354" s="10"/>
      <c r="J354" s="10"/>
      <c r="K354" s="10"/>
      <c r="L354" s="10"/>
      <c r="M354" s="7" t="s">
        <v>52</v>
      </c>
    </row>
    <row r="355" spans="1:48" ht="30" customHeight="1" x14ac:dyDescent="0.3">
      <c r="A355" s="7"/>
      <c r="B355" s="7"/>
      <c r="C355" s="7"/>
      <c r="D355" s="8"/>
      <c r="E355" s="10"/>
      <c r="F355" s="10"/>
      <c r="G355" s="10"/>
      <c r="H355" s="10"/>
      <c r="I355" s="10"/>
      <c r="J355" s="10"/>
      <c r="K355" s="10"/>
      <c r="L355" s="10"/>
      <c r="M355" s="7" t="s">
        <v>52</v>
      </c>
    </row>
    <row r="356" spans="1:48" ht="30" customHeight="1" x14ac:dyDescent="0.3">
      <c r="A356" s="7"/>
      <c r="B356" s="7"/>
      <c r="C356" s="7"/>
      <c r="D356" s="8"/>
      <c r="E356" s="10"/>
      <c r="F356" s="10"/>
      <c r="G356" s="10"/>
      <c r="H356" s="10"/>
      <c r="I356" s="10"/>
      <c r="J356" s="10"/>
      <c r="K356" s="10"/>
      <c r="L356" s="10"/>
      <c r="M356" s="7" t="s">
        <v>52</v>
      </c>
    </row>
    <row r="357" spans="1:48" ht="30" customHeight="1" x14ac:dyDescent="0.3">
      <c r="A357" s="7"/>
      <c r="B357" s="7"/>
      <c r="C357" s="7"/>
      <c r="D357" s="8"/>
      <c r="E357" s="10"/>
      <c r="F357" s="10"/>
      <c r="G357" s="10"/>
      <c r="H357" s="10"/>
      <c r="I357" s="10"/>
      <c r="J357" s="10"/>
      <c r="K357" s="10"/>
      <c r="L357" s="10"/>
      <c r="M357" s="7" t="s">
        <v>52</v>
      </c>
    </row>
    <row r="358" spans="1:48" ht="30" customHeight="1" x14ac:dyDescent="0.3">
      <c r="A358" s="7"/>
      <c r="B358" s="7"/>
      <c r="C358" s="7"/>
      <c r="D358" s="8"/>
      <c r="E358" s="10"/>
      <c r="F358" s="10"/>
      <c r="G358" s="10"/>
      <c r="H358" s="10"/>
      <c r="I358" s="10"/>
      <c r="J358" s="10"/>
      <c r="K358" s="10"/>
      <c r="L358" s="10"/>
      <c r="M358" s="7" t="s">
        <v>52</v>
      </c>
    </row>
    <row r="359" spans="1:48" ht="30" customHeight="1" x14ac:dyDescent="0.3">
      <c r="A359" s="7"/>
      <c r="B359" s="7"/>
      <c r="C359" s="7"/>
      <c r="D359" s="8"/>
      <c r="E359" s="10"/>
      <c r="F359" s="10"/>
      <c r="G359" s="10"/>
      <c r="H359" s="10"/>
      <c r="I359" s="10"/>
      <c r="J359" s="10"/>
      <c r="K359" s="10"/>
      <c r="L359" s="10"/>
      <c r="M359" s="7" t="s">
        <v>52</v>
      </c>
    </row>
    <row r="360" spans="1:48" ht="30" customHeight="1" x14ac:dyDescent="0.3">
      <c r="A360" s="7"/>
      <c r="B360" s="7"/>
      <c r="C360" s="7"/>
      <c r="D360" s="8"/>
      <c r="E360" s="10"/>
      <c r="F360" s="10"/>
      <c r="G360" s="10"/>
      <c r="H360" s="10"/>
      <c r="I360" s="10"/>
      <c r="J360" s="10"/>
      <c r="K360" s="10"/>
      <c r="L360" s="10"/>
      <c r="M360" s="7" t="s">
        <v>52</v>
      </c>
    </row>
    <row r="361" spans="1:48" ht="30" customHeight="1" x14ac:dyDescent="0.3">
      <c r="A361" s="7"/>
      <c r="B361" s="7"/>
      <c r="C361" s="7"/>
      <c r="D361" s="8"/>
      <c r="E361" s="10"/>
      <c r="F361" s="10"/>
      <c r="G361" s="10"/>
      <c r="H361" s="10"/>
      <c r="I361" s="10"/>
      <c r="J361" s="10"/>
      <c r="K361" s="10"/>
      <c r="L361" s="10"/>
      <c r="M361" s="7" t="s">
        <v>52</v>
      </c>
    </row>
    <row r="362" spans="1:48" ht="30" customHeight="1" x14ac:dyDescent="0.3">
      <c r="A362" s="7"/>
      <c r="B362" s="7"/>
      <c r="C362" s="7"/>
      <c r="D362" s="8"/>
      <c r="E362" s="10"/>
      <c r="F362" s="10"/>
      <c r="G362" s="10"/>
      <c r="H362" s="10"/>
      <c r="I362" s="10"/>
      <c r="J362" s="10"/>
      <c r="K362" s="10"/>
      <c r="L362" s="10"/>
      <c r="M362" s="7" t="s">
        <v>52</v>
      </c>
    </row>
    <row r="363" spans="1:48" ht="30" customHeight="1" x14ac:dyDescent="0.3">
      <c r="A363" s="7"/>
      <c r="B363" s="7"/>
      <c r="C363" s="7"/>
      <c r="D363" s="8"/>
      <c r="E363" s="10"/>
      <c r="F363" s="10"/>
      <c r="G363" s="10"/>
      <c r="H363" s="10"/>
      <c r="I363" s="10"/>
      <c r="J363" s="10"/>
      <c r="K363" s="10"/>
      <c r="L363" s="10"/>
      <c r="M363" s="7" t="s">
        <v>52</v>
      </c>
      <c r="N363" t="s">
        <v>100</v>
      </c>
    </row>
    <row r="364" spans="1:48" ht="30" customHeight="1" x14ac:dyDescent="0.3">
      <c r="A364" s="7"/>
      <c r="B364" s="7"/>
      <c r="C364" s="7"/>
      <c r="D364" s="8"/>
      <c r="E364" s="10"/>
      <c r="F364" s="10"/>
      <c r="G364" s="10"/>
      <c r="H364" s="10"/>
      <c r="I364" s="10"/>
      <c r="J364" s="10"/>
      <c r="K364" s="10"/>
      <c r="L364" s="10"/>
      <c r="M364" s="7" t="s">
        <v>52</v>
      </c>
      <c r="N364" s="5"/>
      <c r="O364" s="5"/>
      <c r="P364" s="5"/>
      <c r="Q364" s="4" t="s">
        <v>993</v>
      </c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</row>
    <row r="365" spans="1:48" ht="30" customHeight="1" x14ac:dyDescent="0.3">
      <c r="A365" s="7"/>
      <c r="B365" s="7"/>
      <c r="C365" s="7"/>
      <c r="D365" s="8"/>
      <c r="E365" s="10"/>
      <c r="F365" s="10"/>
      <c r="G365" s="10"/>
      <c r="H365" s="10"/>
      <c r="I365" s="10"/>
      <c r="J365" s="10"/>
      <c r="K365" s="10"/>
      <c r="L365" s="10"/>
      <c r="M365" s="7" t="s">
        <v>52</v>
      </c>
      <c r="N365" s="1" t="s">
        <v>994</v>
      </c>
      <c r="O365" s="1" t="s">
        <v>52</v>
      </c>
      <c r="P365" s="1" t="s">
        <v>52</v>
      </c>
      <c r="Q365" s="1" t="s">
        <v>993</v>
      </c>
      <c r="R365" s="1" t="s">
        <v>60</v>
      </c>
      <c r="S365" s="1" t="s">
        <v>60</v>
      </c>
      <c r="T365" s="1" t="s">
        <v>61</v>
      </c>
      <c r="AR365" s="1" t="s">
        <v>52</v>
      </c>
      <c r="AS365" s="1" t="s">
        <v>52</v>
      </c>
      <c r="AU365" s="1" t="s">
        <v>995</v>
      </c>
      <c r="AV365">
        <v>307</v>
      </c>
    </row>
    <row r="366" spans="1:48" ht="30" customHeight="1" x14ac:dyDescent="0.3">
      <c r="A366" s="7"/>
      <c r="B366" s="7"/>
      <c r="C366" s="7"/>
      <c r="D366" s="8"/>
      <c r="E366" s="10"/>
      <c r="F366" s="10"/>
      <c r="G366" s="10"/>
      <c r="H366" s="10"/>
      <c r="I366" s="10"/>
      <c r="J366" s="10"/>
      <c r="K366" s="10"/>
      <c r="L366" s="10"/>
      <c r="M366" s="7" t="s">
        <v>52</v>
      </c>
      <c r="N366" s="1" t="s">
        <v>996</v>
      </c>
      <c r="O366" s="1" t="s">
        <v>52</v>
      </c>
      <c r="P366" s="1" t="s">
        <v>52</v>
      </c>
      <c r="Q366" s="1" t="s">
        <v>993</v>
      </c>
      <c r="R366" s="1" t="s">
        <v>60</v>
      </c>
      <c r="S366" s="1" t="s">
        <v>60</v>
      </c>
      <c r="T366" s="1" t="s">
        <v>61</v>
      </c>
      <c r="AR366" s="1" t="s">
        <v>52</v>
      </c>
      <c r="AS366" s="1" t="s">
        <v>52</v>
      </c>
      <c r="AU366" s="1" t="s">
        <v>997</v>
      </c>
      <c r="AV366">
        <v>308</v>
      </c>
    </row>
    <row r="367" spans="1:48" ht="30" customHeight="1" x14ac:dyDescent="0.3">
      <c r="A367" s="7"/>
      <c r="B367" s="7"/>
      <c r="C367" s="7"/>
      <c r="D367" s="8"/>
      <c r="E367" s="10"/>
      <c r="F367" s="10"/>
      <c r="G367" s="10"/>
      <c r="H367" s="10"/>
      <c r="I367" s="10"/>
      <c r="J367" s="10"/>
      <c r="K367" s="10"/>
      <c r="L367" s="10"/>
      <c r="M367" s="7" t="s">
        <v>52</v>
      </c>
      <c r="N367" s="1" t="s">
        <v>998</v>
      </c>
      <c r="O367" s="1" t="s">
        <v>52</v>
      </c>
      <c r="P367" s="1" t="s">
        <v>52</v>
      </c>
      <c r="Q367" s="1" t="s">
        <v>993</v>
      </c>
      <c r="R367" s="1" t="s">
        <v>60</v>
      </c>
      <c r="S367" s="1" t="s">
        <v>60</v>
      </c>
      <c r="T367" s="1" t="s">
        <v>61</v>
      </c>
      <c r="AR367" s="1" t="s">
        <v>52</v>
      </c>
      <c r="AS367" s="1" t="s">
        <v>52</v>
      </c>
      <c r="AU367" s="1" t="s">
        <v>999</v>
      </c>
      <c r="AV367">
        <v>309</v>
      </c>
    </row>
    <row r="368" spans="1:48" ht="30" customHeight="1" x14ac:dyDescent="0.3">
      <c r="A368" s="7"/>
      <c r="B368" s="7"/>
      <c r="C368" s="7"/>
      <c r="D368" s="8"/>
      <c r="E368" s="10"/>
      <c r="F368" s="10"/>
      <c r="G368" s="10"/>
      <c r="H368" s="10"/>
      <c r="I368" s="10"/>
      <c r="J368" s="10"/>
      <c r="K368" s="10"/>
      <c r="L368" s="10"/>
      <c r="M368" s="7" t="s">
        <v>52</v>
      </c>
      <c r="N368" s="1" t="s">
        <v>1000</v>
      </c>
      <c r="O368" s="1" t="s">
        <v>52</v>
      </c>
      <c r="P368" s="1" t="s">
        <v>52</v>
      </c>
      <c r="Q368" s="1" t="s">
        <v>993</v>
      </c>
      <c r="R368" s="1" t="s">
        <v>60</v>
      </c>
      <c r="S368" s="1" t="s">
        <v>60</v>
      </c>
      <c r="T368" s="1" t="s">
        <v>61</v>
      </c>
      <c r="AR368" s="1" t="s">
        <v>52</v>
      </c>
      <c r="AS368" s="1" t="s">
        <v>52</v>
      </c>
      <c r="AU368" s="1" t="s">
        <v>1001</v>
      </c>
      <c r="AV368">
        <v>310</v>
      </c>
    </row>
    <row r="369" spans="1:48" ht="30" customHeight="1" x14ac:dyDescent="0.3">
      <c r="A369" s="7"/>
      <c r="B369" s="7"/>
      <c r="C369" s="7"/>
      <c r="D369" s="8"/>
      <c r="E369" s="10"/>
      <c r="F369" s="10"/>
      <c r="G369" s="10"/>
      <c r="H369" s="10"/>
      <c r="I369" s="10"/>
      <c r="J369" s="10"/>
      <c r="K369" s="10"/>
      <c r="L369" s="10"/>
      <c r="M369" s="7" t="s">
        <v>52</v>
      </c>
      <c r="N369" s="1" t="s">
        <v>1002</v>
      </c>
      <c r="O369" s="1" t="s">
        <v>52</v>
      </c>
      <c r="P369" s="1" t="s">
        <v>52</v>
      </c>
      <c r="Q369" s="1" t="s">
        <v>993</v>
      </c>
      <c r="R369" s="1" t="s">
        <v>60</v>
      </c>
      <c r="S369" s="1" t="s">
        <v>60</v>
      </c>
      <c r="T369" s="1" t="s">
        <v>61</v>
      </c>
      <c r="AR369" s="1" t="s">
        <v>52</v>
      </c>
      <c r="AS369" s="1" t="s">
        <v>52</v>
      </c>
      <c r="AU369" s="1" t="s">
        <v>1003</v>
      </c>
      <c r="AV369">
        <v>311</v>
      </c>
    </row>
    <row r="370" spans="1:48" ht="30" customHeight="1" x14ac:dyDescent="0.3">
      <c r="A370" s="7"/>
      <c r="B370" s="7"/>
      <c r="C370" s="7"/>
      <c r="D370" s="8"/>
      <c r="E370" s="10"/>
      <c r="F370" s="10"/>
      <c r="G370" s="10"/>
      <c r="H370" s="10"/>
      <c r="I370" s="10"/>
      <c r="J370" s="10"/>
      <c r="K370" s="10"/>
      <c r="L370" s="10"/>
      <c r="M370" s="7" t="s">
        <v>52</v>
      </c>
      <c r="N370" s="1" t="s">
        <v>1004</v>
      </c>
      <c r="O370" s="1" t="s">
        <v>52</v>
      </c>
      <c r="P370" s="1" t="s">
        <v>52</v>
      </c>
      <c r="Q370" s="1" t="s">
        <v>993</v>
      </c>
      <c r="R370" s="1" t="s">
        <v>60</v>
      </c>
      <c r="S370" s="1" t="s">
        <v>60</v>
      </c>
      <c r="T370" s="1" t="s">
        <v>61</v>
      </c>
      <c r="AR370" s="1" t="s">
        <v>52</v>
      </c>
      <c r="AS370" s="1" t="s">
        <v>52</v>
      </c>
      <c r="AU370" s="1" t="s">
        <v>1005</v>
      </c>
      <c r="AV370">
        <v>312</v>
      </c>
    </row>
    <row r="371" spans="1:48" ht="30" customHeight="1" x14ac:dyDescent="0.3">
      <c r="A371" s="7"/>
      <c r="B371" s="7"/>
      <c r="C371" s="7"/>
      <c r="D371" s="8"/>
      <c r="E371" s="10"/>
      <c r="F371" s="10"/>
      <c r="G371" s="10"/>
      <c r="H371" s="10"/>
      <c r="I371" s="10"/>
      <c r="J371" s="10"/>
      <c r="K371" s="10"/>
      <c r="L371" s="10"/>
      <c r="M371" s="7" t="s">
        <v>52</v>
      </c>
      <c r="N371" s="1" t="s">
        <v>1006</v>
      </c>
      <c r="O371" s="1" t="s">
        <v>52</v>
      </c>
      <c r="P371" s="1" t="s">
        <v>52</v>
      </c>
      <c r="Q371" s="1" t="s">
        <v>993</v>
      </c>
      <c r="R371" s="1" t="s">
        <v>60</v>
      </c>
      <c r="S371" s="1" t="s">
        <v>60</v>
      </c>
      <c r="T371" s="1" t="s">
        <v>61</v>
      </c>
      <c r="AR371" s="1" t="s">
        <v>52</v>
      </c>
      <c r="AS371" s="1" t="s">
        <v>52</v>
      </c>
      <c r="AU371" s="1" t="s">
        <v>1007</v>
      </c>
      <c r="AV371">
        <v>313</v>
      </c>
    </row>
    <row r="372" spans="1:48" ht="30" customHeight="1" x14ac:dyDescent="0.3">
      <c r="A372" s="7"/>
      <c r="B372" s="7"/>
      <c r="C372" s="7"/>
      <c r="D372" s="8"/>
      <c r="E372" s="10"/>
      <c r="F372" s="10"/>
      <c r="G372" s="10"/>
      <c r="H372" s="10"/>
      <c r="I372" s="10"/>
      <c r="J372" s="10"/>
      <c r="K372" s="10"/>
      <c r="L372" s="10"/>
      <c r="M372" s="7" t="s">
        <v>52</v>
      </c>
      <c r="N372" s="1" t="s">
        <v>1008</v>
      </c>
      <c r="O372" s="1" t="s">
        <v>52</v>
      </c>
      <c r="P372" s="1" t="s">
        <v>52</v>
      </c>
      <c r="Q372" s="1" t="s">
        <v>993</v>
      </c>
      <c r="R372" s="1" t="s">
        <v>60</v>
      </c>
      <c r="S372" s="1" t="s">
        <v>60</v>
      </c>
      <c r="T372" s="1" t="s">
        <v>61</v>
      </c>
      <c r="AR372" s="1" t="s">
        <v>52</v>
      </c>
      <c r="AS372" s="1" t="s">
        <v>52</v>
      </c>
      <c r="AU372" s="1" t="s">
        <v>1009</v>
      </c>
      <c r="AV372">
        <v>314</v>
      </c>
    </row>
    <row r="373" spans="1:48" ht="30" customHeight="1" x14ac:dyDescent="0.3">
      <c r="A373" s="7"/>
      <c r="B373" s="7"/>
      <c r="C373" s="7"/>
      <c r="D373" s="8"/>
      <c r="E373" s="10"/>
      <c r="F373" s="10"/>
      <c r="G373" s="10"/>
      <c r="H373" s="10"/>
      <c r="I373" s="10"/>
      <c r="J373" s="10"/>
      <c r="K373" s="10"/>
      <c r="L373" s="10"/>
      <c r="M373" s="7" t="s">
        <v>52</v>
      </c>
      <c r="N373" s="1" t="s">
        <v>1010</v>
      </c>
      <c r="O373" s="1" t="s">
        <v>52</v>
      </c>
      <c r="P373" s="1" t="s">
        <v>52</v>
      </c>
      <c r="Q373" s="1" t="s">
        <v>993</v>
      </c>
      <c r="R373" s="1" t="s">
        <v>60</v>
      </c>
      <c r="S373" s="1" t="s">
        <v>60</v>
      </c>
      <c r="T373" s="1" t="s">
        <v>61</v>
      </c>
      <c r="AR373" s="1" t="s">
        <v>52</v>
      </c>
      <c r="AS373" s="1" t="s">
        <v>52</v>
      </c>
      <c r="AU373" s="1" t="s">
        <v>1011</v>
      </c>
      <c r="AV373">
        <v>315</v>
      </c>
    </row>
    <row r="374" spans="1:48" ht="30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1" t="s">
        <v>1012</v>
      </c>
      <c r="O374" s="1" t="s">
        <v>52</v>
      </c>
      <c r="P374" s="1" t="s">
        <v>52</v>
      </c>
      <c r="Q374" s="1" t="s">
        <v>993</v>
      </c>
      <c r="R374" s="1" t="s">
        <v>60</v>
      </c>
      <c r="S374" s="1" t="s">
        <v>60</v>
      </c>
      <c r="T374" s="1" t="s">
        <v>61</v>
      </c>
      <c r="AR374" s="1" t="s">
        <v>52</v>
      </c>
      <c r="AS374" s="1" t="s">
        <v>52</v>
      </c>
      <c r="AU374" s="1" t="s">
        <v>1013</v>
      </c>
      <c r="AV374">
        <v>316</v>
      </c>
    </row>
    <row r="375" spans="1:48" ht="30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1" t="s">
        <v>1014</v>
      </c>
      <c r="O375" s="1" t="s">
        <v>52</v>
      </c>
      <c r="P375" s="1" t="s">
        <v>52</v>
      </c>
      <c r="Q375" s="1" t="s">
        <v>993</v>
      </c>
      <c r="R375" s="1" t="s">
        <v>60</v>
      </c>
      <c r="S375" s="1" t="s">
        <v>60</v>
      </c>
      <c r="T375" s="1" t="s">
        <v>61</v>
      </c>
      <c r="AR375" s="1" t="s">
        <v>52</v>
      </c>
      <c r="AS375" s="1" t="s">
        <v>52</v>
      </c>
      <c r="AU375" s="1" t="s">
        <v>1015</v>
      </c>
      <c r="AV375">
        <v>317</v>
      </c>
    </row>
    <row r="376" spans="1:48" ht="30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1" t="s">
        <v>1016</v>
      </c>
      <c r="O376" s="1" t="s">
        <v>52</v>
      </c>
      <c r="P376" s="1" t="s">
        <v>52</v>
      </c>
      <c r="Q376" s="1" t="s">
        <v>993</v>
      </c>
      <c r="R376" s="1" t="s">
        <v>60</v>
      </c>
      <c r="S376" s="1" t="s">
        <v>60</v>
      </c>
      <c r="T376" s="1" t="s">
        <v>61</v>
      </c>
      <c r="AR376" s="1" t="s">
        <v>52</v>
      </c>
      <c r="AS376" s="1" t="s">
        <v>52</v>
      </c>
      <c r="AU376" s="1" t="s">
        <v>1017</v>
      </c>
      <c r="AV376">
        <v>318</v>
      </c>
    </row>
    <row r="377" spans="1:48" ht="30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1" t="s">
        <v>1018</v>
      </c>
      <c r="O377" s="1" t="s">
        <v>52</v>
      </c>
      <c r="P377" s="1" t="s">
        <v>52</v>
      </c>
      <c r="Q377" s="1" t="s">
        <v>993</v>
      </c>
      <c r="R377" s="1" t="s">
        <v>60</v>
      </c>
      <c r="S377" s="1" t="s">
        <v>60</v>
      </c>
      <c r="T377" s="1" t="s">
        <v>61</v>
      </c>
      <c r="AR377" s="1" t="s">
        <v>52</v>
      </c>
      <c r="AS377" s="1" t="s">
        <v>52</v>
      </c>
      <c r="AU377" s="1" t="s">
        <v>1019</v>
      </c>
      <c r="AV377">
        <v>319</v>
      </c>
    </row>
    <row r="378" spans="1:48" ht="30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1" t="s">
        <v>1020</v>
      </c>
      <c r="O378" s="1" t="s">
        <v>52</v>
      </c>
      <c r="P378" s="1" t="s">
        <v>52</v>
      </c>
      <c r="Q378" s="1" t="s">
        <v>993</v>
      </c>
      <c r="R378" s="1" t="s">
        <v>60</v>
      </c>
      <c r="S378" s="1" t="s">
        <v>60</v>
      </c>
      <c r="T378" s="1" t="s">
        <v>61</v>
      </c>
      <c r="AR378" s="1" t="s">
        <v>52</v>
      </c>
      <c r="AS378" s="1" t="s">
        <v>52</v>
      </c>
      <c r="AU378" s="1" t="s">
        <v>1021</v>
      </c>
      <c r="AV378">
        <v>320</v>
      </c>
    </row>
    <row r="379" spans="1:48" ht="30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1" t="s">
        <v>1022</v>
      </c>
      <c r="O379" s="1" t="s">
        <v>52</v>
      </c>
      <c r="P379" s="1" t="s">
        <v>52</v>
      </c>
      <c r="Q379" s="1" t="s">
        <v>993</v>
      </c>
      <c r="R379" s="1" t="s">
        <v>60</v>
      </c>
      <c r="S379" s="1" t="s">
        <v>60</v>
      </c>
      <c r="T379" s="1" t="s">
        <v>61</v>
      </c>
      <c r="AR379" s="1" t="s">
        <v>52</v>
      </c>
      <c r="AS379" s="1" t="s">
        <v>52</v>
      </c>
      <c r="AU379" s="1" t="s">
        <v>1023</v>
      </c>
      <c r="AV379">
        <v>321</v>
      </c>
    </row>
    <row r="380" spans="1:48" ht="30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1" t="s">
        <v>1024</v>
      </c>
      <c r="O380" s="1" t="s">
        <v>52</v>
      </c>
      <c r="P380" s="1" t="s">
        <v>52</v>
      </c>
      <c r="Q380" s="1" t="s">
        <v>993</v>
      </c>
      <c r="R380" s="1" t="s">
        <v>60</v>
      </c>
      <c r="S380" s="1" t="s">
        <v>60</v>
      </c>
      <c r="T380" s="1" t="s">
        <v>61</v>
      </c>
      <c r="AR380" s="1" t="s">
        <v>52</v>
      </c>
      <c r="AS380" s="1" t="s">
        <v>52</v>
      </c>
      <c r="AU380" s="1" t="s">
        <v>1025</v>
      </c>
      <c r="AV380">
        <v>322</v>
      </c>
    </row>
    <row r="381" spans="1:48" ht="30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1" t="s">
        <v>1026</v>
      </c>
      <c r="O381" s="1" t="s">
        <v>52</v>
      </c>
      <c r="P381" s="1" t="s">
        <v>52</v>
      </c>
      <c r="Q381" s="1" t="s">
        <v>993</v>
      </c>
      <c r="R381" s="1" t="s">
        <v>60</v>
      </c>
      <c r="S381" s="1" t="s">
        <v>60</v>
      </c>
      <c r="T381" s="1" t="s">
        <v>61</v>
      </c>
      <c r="AR381" s="1" t="s">
        <v>52</v>
      </c>
      <c r="AS381" s="1" t="s">
        <v>52</v>
      </c>
      <c r="AU381" s="1" t="s">
        <v>1027</v>
      </c>
      <c r="AV381">
        <v>323</v>
      </c>
    </row>
    <row r="382" spans="1:48" ht="30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1" t="s">
        <v>1028</v>
      </c>
      <c r="O382" s="1" t="s">
        <v>52</v>
      </c>
      <c r="P382" s="1" t="s">
        <v>52</v>
      </c>
      <c r="Q382" s="1" t="s">
        <v>993</v>
      </c>
      <c r="R382" s="1" t="s">
        <v>60</v>
      </c>
      <c r="S382" s="1" t="s">
        <v>60</v>
      </c>
      <c r="T382" s="1" t="s">
        <v>61</v>
      </c>
      <c r="AR382" s="1" t="s">
        <v>52</v>
      </c>
      <c r="AS382" s="1" t="s">
        <v>52</v>
      </c>
      <c r="AU382" s="1" t="s">
        <v>1029</v>
      </c>
      <c r="AV382">
        <v>324</v>
      </c>
    </row>
    <row r="383" spans="1:48" ht="30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1" t="s">
        <v>1030</v>
      </c>
      <c r="O383" s="1" t="s">
        <v>52</v>
      </c>
      <c r="P383" s="1" t="s">
        <v>52</v>
      </c>
      <c r="Q383" s="1" t="s">
        <v>993</v>
      </c>
      <c r="R383" s="1" t="s">
        <v>60</v>
      </c>
      <c r="S383" s="1" t="s">
        <v>60</v>
      </c>
      <c r="T383" s="1" t="s">
        <v>61</v>
      </c>
      <c r="AR383" s="1" t="s">
        <v>52</v>
      </c>
      <c r="AS383" s="1" t="s">
        <v>52</v>
      </c>
      <c r="AU383" s="1" t="s">
        <v>1031</v>
      </c>
      <c r="AV383">
        <v>325</v>
      </c>
    </row>
    <row r="384" spans="1:48" ht="30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1" t="s">
        <v>1032</v>
      </c>
      <c r="O384" s="1" t="s">
        <v>52</v>
      </c>
      <c r="P384" s="1" t="s">
        <v>52</v>
      </c>
      <c r="Q384" s="1" t="s">
        <v>993</v>
      </c>
      <c r="R384" s="1" t="s">
        <v>60</v>
      </c>
      <c r="S384" s="1" t="s">
        <v>60</v>
      </c>
      <c r="T384" s="1" t="s">
        <v>61</v>
      </c>
      <c r="AR384" s="1" t="s">
        <v>52</v>
      </c>
      <c r="AS384" s="1" t="s">
        <v>52</v>
      </c>
      <c r="AU384" s="1" t="s">
        <v>1033</v>
      </c>
      <c r="AV384">
        <v>326</v>
      </c>
    </row>
    <row r="385" spans="1:48" ht="30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1" t="s">
        <v>1034</v>
      </c>
      <c r="O385" s="1" t="s">
        <v>52</v>
      </c>
      <c r="P385" s="1" t="s">
        <v>52</v>
      </c>
      <c r="Q385" s="1" t="s">
        <v>993</v>
      </c>
      <c r="R385" s="1" t="s">
        <v>60</v>
      </c>
      <c r="S385" s="1" t="s">
        <v>60</v>
      </c>
      <c r="T385" s="1" t="s">
        <v>61</v>
      </c>
      <c r="AR385" s="1" t="s">
        <v>52</v>
      </c>
      <c r="AS385" s="1" t="s">
        <v>52</v>
      </c>
      <c r="AU385" s="1" t="s">
        <v>1035</v>
      </c>
      <c r="AV385">
        <v>327</v>
      </c>
    </row>
    <row r="386" spans="1:48" ht="30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1" t="s">
        <v>1036</v>
      </c>
      <c r="O386" s="1" t="s">
        <v>52</v>
      </c>
      <c r="P386" s="1" t="s">
        <v>52</v>
      </c>
      <c r="Q386" s="1" t="s">
        <v>993</v>
      </c>
      <c r="R386" s="1" t="s">
        <v>60</v>
      </c>
      <c r="S386" s="1" t="s">
        <v>60</v>
      </c>
      <c r="T386" s="1" t="s">
        <v>61</v>
      </c>
      <c r="AR386" s="1" t="s">
        <v>52</v>
      </c>
      <c r="AS386" s="1" t="s">
        <v>52</v>
      </c>
      <c r="AU386" s="1" t="s">
        <v>1037</v>
      </c>
      <c r="AV386">
        <v>328</v>
      </c>
    </row>
    <row r="387" spans="1:48" ht="30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1" t="s">
        <v>1038</v>
      </c>
      <c r="O387" s="1" t="s">
        <v>52</v>
      </c>
      <c r="P387" s="1" t="s">
        <v>52</v>
      </c>
      <c r="Q387" s="1" t="s">
        <v>993</v>
      </c>
      <c r="R387" s="1" t="s">
        <v>60</v>
      </c>
      <c r="S387" s="1" t="s">
        <v>60</v>
      </c>
      <c r="T387" s="1" t="s">
        <v>61</v>
      </c>
      <c r="AR387" s="1" t="s">
        <v>52</v>
      </c>
      <c r="AS387" s="1" t="s">
        <v>52</v>
      </c>
      <c r="AU387" s="1" t="s">
        <v>1039</v>
      </c>
      <c r="AV387">
        <v>329</v>
      </c>
    </row>
    <row r="388" spans="1:48" ht="30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1" t="s">
        <v>1040</v>
      </c>
      <c r="O388" s="1" t="s">
        <v>52</v>
      </c>
      <c r="P388" s="1" t="s">
        <v>52</v>
      </c>
      <c r="Q388" s="1" t="s">
        <v>993</v>
      </c>
      <c r="R388" s="1" t="s">
        <v>60</v>
      </c>
      <c r="S388" s="1" t="s">
        <v>60</v>
      </c>
      <c r="T388" s="1" t="s">
        <v>61</v>
      </c>
      <c r="AR388" s="1" t="s">
        <v>52</v>
      </c>
      <c r="AS388" s="1" t="s">
        <v>52</v>
      </c>
      <c r="AU388" s="1" t="s">
        <v>1041</v>
      </c>
      <c r="AV388">
        <v>330</v>
      </c>
    </row>
    <row r="389" spans="1:48" ht="30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1" t="s">
        <v>1042</v>
      </c>
      <c r="O389" s="1" t="s">
        <v>52</v>
      </c>
      <c r="P389" s="1" t="s">
        <v>52</v>
      </c>
      <c r="Q389" s="1" t="s">
        <v>993</v>
      </c>
      <c r="R389" s="1" t="s">
        <v>60</v>
      </c>
      <c r="S389" s="1" t="s">
        <v>60</v>
      </c>
      <c r="T389" s="1" t="s">
        <v>61</v>
      </c>
      <c r="AR389" s="1" t="s">
        <v>52</v>
      </c>
      <c r="AS389" s="1" t="s">
        <v>52</v>
      </c>
      <c r="AU389" s="1" t="s">
        <v>1043</v>
      </c>
      <c r="AV389">
        <v>331</v>
      </c>
    </row>
    <row r="390" spans="1:48" ht="30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1" t="s">
        <v>1044</v>
      </c>
      <c r="O390" s="1" t="s">
        <v>52</v>
      </c>
      <c r="P390" s="1" t="s">
        <v>52</v>
      </c>
      <c r="Q390" s="1" t="s">
        <v>993</v>
      </c>
      <c r="R390" s="1" t="s">
        <v>60</v>
      </c>
      <c r="S390" s="1" t="s">
        <v>60</v>
      </c>
      <c r="T390" s="1" t="s">
        <v>61</v>
      </c>
      <c r="AR390" s="1" t="s">
        <v>52</v>
      </c>
      <c r="AS390" s="1" t="s">
        <v>52</v>
      </c>
      <c r="AU390" s="1" t="s">
        <v>1045</v>
      </c>
      <c r="AV390">
        <v>332</v>
      </c>
    </row>
    <row r="391" spans="1:48" ht="30" customHeight="1" x14ac:dyDescent="0.3">
      <c r="A391" s="7" t="s">
        <v>99</v>
      </c>
      <c r="B391" s="8"/>
      <c r="C391" s="8"/>
      <c r="D391" s="8"/>
      <c r="E391" s="8"/>
      <c r="F391" s="10">
        <f>SUM(F345:F390)</f>
        <v>0</v>
      </c>
      <c r="G391" s="8"/>
      <c r="H391" s="10">
        <f>SUM(H345:H390)</f>
        <v>0</v>
      </c>
      <c r="I391" s="8"/>
      <c r="J391" s="10">
        <f>SUM(J345:J390)</f>
        <v>0</v>
      </c>
      <c r="K391" s="8"/>
      <c r="L391" s="10">
        <f>SUM(L345:L390)</f>
        <v>0</v>
      </c>
      <c r="M391" s="8"/>
      <c r="N391" s="1" t="s">
        <v>1046</v>
      </c>
      <c r="O391" s="1" t="s">
        <v>52</v>
      </c>
      <c r="P391" s="1" t="s">
        <v>52</v>
      </c>
      <c r="Q391" s="1" t="s">
        <v>993</v>
      </c>
      <c r="R391" s="1" t="s">
        <v>60</v>
      </c>
      <c r="S391" s="1" t="s">
        <v>60</v>
      </c>
      <c r="T391" s="1" t="s">
        <v>61</v>
      </c>
      <c r="AR391" s="1" t="s">
        <v>52</v>
      </c>
      <c r="AS391" s="1" t="s">
        <v>52</v>
      </c>
      <c r="AU391" s="1" t="s">
        <v>1047</v>
      </c>
      <c r="AV391">
        <v>333</v>
      </c>
    </row>
    <row r="392" spans="1:48" ht="30" customHeight="1" x14ac:dyDescent="0.3">
      <c r="N392" s="1" t="s">
        <v>1048</v>
      </c>
      <c r="O392" s="1" t="s">
        <v>52</v>
      </c>
      <c r="P392" s="1" t="s">
        <v>52</v>
      </c>
      <c r="Q392" s="1" t="s">
        <v>993</v>
      </c>
      <c r="R392" s="1" t="s">
        <v>60</v>
      </c>
      <c r="S392" s="1" t="s">
        <v>60</v>
      </c>
      <c r="T392" s="1" t="s">
        <v>61</v>
      </c>
      <c r="AR392" s="1" t="s">
        <v>52</v>
      </c>
      <c r="AS392" s="1" t="s">
        <v>52</v>
      </c>
      <c r="AU392" s="1" t="s">
        <v>1049</v>
      </c>
      <c r="AV392">
        <v>334</v>
      </c>
    </row>
    <row r="393" spans="1:48" ht="30" customHeight="1" x14ac:dyDescent="0.3">
      <c r="N393" s="1" t="s">
        <v>1050</v>
      </c>
      <c r="O393" s="1" t="s">
        <v>52</v>
      </c>
      <c r="P393" s="1" t="s">
        <v>52</v>
      </c>
      <c r="Q393" s="1" t="s">
        <v>993</v>
      </c>
      <c r="R393" s="1" t="s">
        <v>60</v>
      </c>
      <c r="S393" s="1" t="s">
        <v>60</v>
      </c>
      <c r="T393" s="1" t="s">
        <v>61</v>
      </c>
      <c r="AR393" s="1" t="s">
        <v>52</v>
      </c>
      <c r="AS393" s="1" t="s">
        <v>52</v>
      </c>
      <c r="AU393" s="1" t="s">
        <v>1051</v>
      </c>
      <c r="AV393">
        <v>336</v>
      </c>
    </row>
    <row r="394" spans="1:48" ht="30" customHeight="1" x14ac:dyDescent="0.3"/>
    <row r="395" spans="1:48" ht="30" customHeight="1" x14ac:dyDescent="0.3"/>
    <row r="396" spans="1:48" ht="30" customHeight="1" x14ac:dyDescent="0.3"/>
    <row r="397" spans="1:48" ht="30" customHeight="1" x14ac:dyDescent="0.3"/>
    <row r="398" spans="1:48" ht="30" customHeight="1" x14ac:dyDescent="0.3"/>
    <row r="399" spans="1:48" ht="30" customHeight="1" x14ac:dyDescent="0.3"/>
    <row r="400" spans="1:48" ht="30" customHeight="1" x14ac:dyDescent="0.3"/>
    <row r="401" spans="14:14" ht="30" customHeight="1" x14ac:dyDescent="0.3"/>
    <row r="402" spans="14:14" ht="30" customHeight="1" x14ac:dyDescent="0.3"/>
    <row r="403" spans="14:14" ht="30" customHeight="1" x14ac:dyDescent="0.3"/>
    <row r="404" spans="14:14" ht="30" customHeight="1" x14ac:dyDescent="0.3"/>
    <row r="405" spans="14:14" ht="30" customHeight="1" x14ac:dyDescent="0.3"/>
    <row r="406" spans="14:14" ht="30" customHeight="1" x14ac:dyDescent="0.3"/>
    <row r="407" spans="14:14" ht="30" customHeight="1" x14ac:dyDescent="0.3"/>
    <row r="408" spans="14:14" ht="30" customHeight="1" x14ac:dyDescent="0.3"/>
    <row r="409" spans="14:14" ht="30" customHeight="1" x14ac:dyDescent="0.3"/>
    <row r="410" spans="14:14" ht="30" customHeight="1" x14ac:dyDescent="0.3"/>
    <row r="411" spans="14:14" ht="30" customHeight="1" x14ac:dyDescent="0.3">
      <c r="N411" t="s">
        <v>100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8" manualBreakCount="8">
    <brk id="27" max="16383" man="1"/>
    <brk id="195" max="16383" man="1"/>
    <brk id="219" max="16383" man="1"/>
    <brk id="267" max="16383" man="1"/>
    <brk id="315" max="16383" man="1"/>
    <brk id="339" max="16383" man="1"/>
    <brk id="363" max="16383" man="1"/>
    <brk id="4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원가</vt:lpstr>
      <vt:lpstr>공종별집계표</vt:lpstr>
      <vt:lpstr>공종별내역서</vt:lpstr>
      <vt:lpstr>공종별내역서!Print_Area</vt:lpstr>
      <vt:lpstr>공종별집계표!Print_Area</vt:lpstr>
      <vt:lpstr>원가!Print_Area</vt:lpstr>
      <vt:lpstr>공종별내역서!Print_Titles</vt:lpstr>
      <vt:lpstr>공종별집계표!Print_Titles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cp:lastPrinted>2023-08-22T00:54:38Z</cp:lastPrinted>
  <dcterms:created xsi:type="dcterms:W3CDTF">2023-08-22T00:48:08Z</dcterms:created>
  <dcterms:modified xsi:type="dcterms:W3CDTF">2023-10-26T08:03:11Z</dcterms:modified>
</cp:coreProperties>
</file>